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1" activeTab="3"/>
  </bookViews>
  <sheets>
    <sheet name="Жим лёжа" sheetId="1" r:id="rId1"/>
    <sheet name="Тяга" sheetId="2" r:id="rId2"/>
    <sheet name="Народный жим" sheetId="3" r:id="rId3"/>
    <sheet name="Пауэрлифтинг" sheetId="4" r:id="rId4"/>
  </sheets>
  <definedNames/>
  <calcPr fullCalcOnLoad="1"/>
</workbook>
</file>

<file path=xl/sharedStrings.xml><?xml version="1.0" encoding="utf-8"?>
<sst xmlns="http://schemas.openxmlformats.org/spreadsheetml/2006/main" count="381" uniqueCount="114">
  <si>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</si>
  <si>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</si>
  <si>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</si>
  <si>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</si>
  <si>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</si>
  <si>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</si>
  <si>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</si>
  <si>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</si>
  <si>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</si>
  <si>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</si>
  <si>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Абсолютное первенство</t>
  </si>
  <si>
    <t>Главный судья</t>
  </si>
  <si>
    <t>абс.</t>
  </si>
  <si>
    <t>Боковой судья</t>
  </si>
  <si>
    <t>НАРОДНЫЙ ЖИМ</t>
  </si>
  <si>
    <t>Кол-во</t>
  </si>
  <si>
    <t>С.вес</t>
  </si>
  <si>
    <t>Команда</t>
  </si>
  <si>
    <t>н/з</t>
  </si>
  <si>
    <t>МУЖЧИНЫ</t>
  </si>
  <si>
    <t>Секретарь</t>
  </si>
  <si>
    <t>ЖЕНЩИНЫ, становая тяга без экипировки</t>
  </si>
  <si>
    <t>МУЖЧИНЫ, становая тяга без экипировки</t>
  </si>
  <si>
    <t>Вес штанги</t>
  </si>
  <si>
    <t>Коэф.     НАП</t>
  </si>
  <si>
    <t>Абс.</t>
  </si>
  <si>
    <t>Тренер</t>
  </si>
  <si>
    <t>teen</t>
  </si>
  <si>
    <t>masters</t>
  </si>
  <si>
    <t>Сумма</t>
  </si>
  <si>
    <t>Щварц итого</t>
  </si>
  <si>
    <t>ЖЕНЩИНЫ</t>
  </si>
  <si>
    <t>СТАНОВАЯ ТЯГА</t>
  </si>
  <si>
    <t>Лебедева Екатерина</t>
  </si>
  <si>
    <t>Смоленская область/Смоленск</t>
  </si>
  <si>
    <t>Козлова Варвара</t>
  </si>
  <si>
    <t>Псковская область/Новосокольники</t>
  </si>
  <si>
    <t>05.02.1996/25</t>
  </si>
  <si>
    <t>03.10.2006/14</t>
  </si>
  <si>
    <t>ЖЕНЩИНЫ, абсолютный зачет, жим штанги лёжа без экипировки</t>
  </si>
  <si>
    <t>до 90</t>
  </si>
  <si>
    <t>Бычков Сергей</t>
  </si>
  <si>
    <t>Кучумов Николай</t>
  </si>
  <si>
    <t>Новиков Константин</t>
  </si>
  <si>
    <t>Псковская область/Великие Луки</t>
  </si>
  <si>
    <t>Евсеев Сергей</t>
  </si>
  <si>
    <t>23.03.1989/32</t>
  </si>
  <si>
    <t>14.06.1993/27</t>
  </si>
  <si>
    <t>21.08.1993/27</t>
  </si>
  <si>
    <t>09.10.1990/30</t>
  </si>
  <si>
    <t>св. 90</t>
  </si>
  <si>
    <t>Юденков Антон</t>
  </si>
  <si>
    <t>Волков Сергей</t>
  </si>
  <si>
    <t>Владимирский Святослав</t>
  </si>
  <si>
    <t>Тверская область/Нелидово</t>
  </si>
  <si>
    <t>Соколов Александр</t>
  </si>
  <si>
    <t>Романов Николай</t>
  </si>
  <si>
    <t>Подгорный Даниил</t>
  </si>
  <si>
    <t>Болвин Евгений</t>
  </si>
  <si>
    <t xml:space="preserve">Гордеев Илья </t>
  </si>
  <si>
    <t>24.05.2007/13</t>
  </si>
  <si>
    <t>29.07.2010/10</t>
  </si>
  <si>
    <t>18.06.2008/12</t>
  </si>
  <si>
    <t>26.07.2008/12</t>
  </si>
  <si>
    <t>Тверская область/Ржев</t>
  </si>
  <si>
    <t>teen 0-13</t>
  </si>
  <si>
    <t>teen 0-14</t>
  </si>
  <si>
    <t>teen 0-15</t>
  </si>
  <si>
    <t>teen 0-16</t>
  </si>
  <si>
    <t>Миронов Дмитрий</t>
  </si>
  <si>
    <t>Дмитриев Антон</t>
  </si>
  <si>
    <t>Ондрин Андрей</t>
  </si>
  <si>
    <t>Воробьев Сергей</t>
  </si>
  <si>
    <t>Балабанов Дмитрий</t>
  </si>
  <si>
    <t>Герасимов Максим</t>
  </si>
  <si>
    <t xml:space="preserve">Суворов Дмитрий </t>
  </si>
  <si>
    <t>Псковская область/Невель</t>
  </si>
  <si>
    <t>25.08.2003/17</t>
  </si>
  <si>
    <t>13.11.2002/18</t>
  </si>
  <si>
    <t>08.11.2003/17</t>
  </si>
  <si>
    <t>16.11.2003/17</t>
  </si>
  <si>
    <t>05.07.1999/21</t>
  </si>
  <si>
    <t>22.04.2003/18</t>
  </si>
  <si>
    <t>04.04.2003/18</t>
  </si>
  <si>
    <t>МУЖЧИНЫ - ЮНОШИ И ЮНИОРЫ, жим шатанги лёжа без экипировки</t>
  </si>
  <si>
    <t>МУЖЧИНЫ - ОТКРЫТАЯ ГРУППА И МАСТЕРА, жим шатанги лёжа без экипировки</t>
  </si>
  <si>
    <t>Дорошенков Антон</t>
  </si>
  <si>
    <t>Воробьев Вячеслав</t>
  </si>
  <si>
    <t>22.04.1979/42</t>
  </si>
  <si>
    <t>30.11.1975/45</t>
  </si>
  <si>
    <t>06.12.1989/31</t>
  </si>
  <si>
    <t>22.12.1988/32</t>
  </si>
  <si>
    <t>17.05.1985/35</t>
  </si>
  <si>
    <t>30.07.1986/34</t>
  </si>
  <si>
    <t>Дмитриев Эдуард</t>
  </si>
  <si>
    <t>Кондратинский Сергей</t>
  </si>
  <si>
    <t>Самостоятельно</t>
  </si>
  <si>
    <t>Королев Владимир</t>
  </si>
  <si>
    <t>03.11.2002/18</t>
  </si>
  <si>
    <t xml:space="preserve">Садыков Дамир </t>
  </si>
  <si>
    <t>Александров Сергей</t>
  </si>
  <si>
    <t>Дубков Даниил</t>
  </si>
  <si>
    <t>МУЖЧИНЫ СОВ, Народный жим</t>
  </si>
  <si>
    <t>ПРИСЕД</t>
  </si>
  <si>
    <t>Подгорная Наталья</t>
  </si>
  <si>
    <t>04.09.1978/42</t>
  </si>
  <si>
    <t>Некрасова Анастасия</t>
  </si>
  <si>
    <t>14/07/1991/29</t>
  </si>
  <si>
    <t>Чемпионат г. Великие Луки по силовым видам спорта</t>
  </si>
  <si>
    <t>8 мая 2021 г. Великие Луки</t>
  </si>
  <si>
    <t>посвященный Дню победы в ВОВ</t>
  </si>
  <si>
    <t>Никандров А.</t>
  </si>
  <si>
    <t>Матвеева О.</t>
  </si>
  <si>
    <t>Дмитриев Э.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</si>
</sst>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 Cyr"/>
      <family val="0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sz val="12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strike/>
      <sz val="10"/>
      <color rgb="FFFF0000"/>
      <name val="Arial"/>
      <family val="2"/>
    </font>
    <font>
      <sz val="20"/>
      <color rgb="FF0070C0"/>
      <name val="Arial Cyr"/>
      <family val="0"/>
    </font>
    <font>
      <b/>
      <strike/>
      <sz val="10"/>
      <color rgb="FFFF0000"/>
      <name val="Arial"/>
      <family val="2"/>
    </font>
    <font>
      <b/>
      <sz val="8"/>
      <color rgb="FF0000FF"/>
      <name val="Arial Cyr"/>
      <family val="0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2"/>
      <color rgb="FF251E1A"/>
      <name val="Times New Roman"/>
      <family val="1"/>
    </font>
    <font>
      <sz val="10"/>
      <color rgb="FF00B0F0"/>
      <name val="Arial Cyr"/>
      <family val="0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6" fontId="62" fillId="0" borderId="0" xfId="0" applyNumberFormat="1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166" fontId="63" fillId="0" borderId="10" xfId="0" applyNumberFormat="1" applyFont="1" applyBorder="1" applyAlignment="1">
      <alignment horizontal="center" vertical="center"/>
    </xf>
    <xf numFmtId="166" fontId="63" fillId="0" borderId="0" xfId="0" applyNumberFormat="1" applyFont="1" applyAlignment="1">
      <alignment horizontal="center" vertical="center"/>
    </xf>
    <xf numFmtId="166" fontId="62" fillId="0" borderId="0" xfId="0" applyNumberFormat="1" applyFont="1" applyFill="1" applyBorder="1" applyAlignment="1">
      <alignment vertical="center"/>
    </xf>
    <xf numFmtId="166" fontId="64" fillId="0" borderId="11" xfId="0" applyNumberFormat="1" applyFont="1" applyFill="1" applyBorder="1" applyAlignment="1">
      <alignment horizontal="center" vertical="center"/>
    </xf>
    <xf numFmtId="166" fontId="63" fillId="0" borderId="0" xfId="0" applyNumberFormat="1" applyFont="1" applyFill="1" applyAlignment="1">
      <alignment horizontal="center" vertical="center"/>
    </xf>
    <xf numFmtId="166" fontId="63" fillId="0" borderId="1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/>
    </xf>
    <xf numFmtId="166" fontId="64" fillId="0" borderId="0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66" fontId="63" fillId="0" borderId="16" xfId="0" applyNumberFormat="1" applyFont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166" fontId="63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6" fontId="68" fillId="0" borderId="1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63" fillId="0" borderId="1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66" fontId="64" fillId="0" borderId="0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166" fontId="71" fillId="0" borderId="13" xfId="0" applyNumberFormat="1" applyFont="1" applyFill="1" applyBorder="1" applyAlignment="1">
      <alignment horizontal="center" vertical="center"/>
    </xf>
    <xf numFmtId="166" fontId="63" fillId="0" borderId="24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0" fillId="0" borderId="21" xfId="0" applyNumberForma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10" fillId="0" borderId="16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14" fontId="0" fillId="0" borderId="25" xfId="0" applyNumberFormat="1" applyBorder="1" applyAlignment="1">
      <alignment horizontal="center"/>
    </xf>
    <xf numFmtId="2" fontId="72" fillId="0" borderId="25" xfId="0" applyNumberFormat="1" applyFont="1" applyBorder="1" applyAlignment="1">
      <alignment/>
    </xf>
    <xf numFmtId="0" fontId="72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72" fillId="0" borderId="0" xfId="0" applyFont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6" fontId="68" fillId="0" borderId="28" xfId="0" applyNumberFormat="1" applyFont="1" applyBorder="1" applyAlignment="1">
      <alignment horizontal="center" vertical="center" wrapText="1"/>
    </xf>
    <xf numFmtId="166" fontId="68" fillId="0" borderId="29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2" fontId="15" fillId="0" borderId="31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166" fontId="68" fillId="0" borderId="35" xfId="0" applyNumberFormat="1" applyFont="1" applyBorder="1" applyAlignment="1">
      <alignment horizontal="center" vertical="center" wrapText="1"/>
    </xf>
    <xf numFmtId="166" fontId="68" fillId="0" borderId="36" xfId="0" applyNumberFormat="1" applyFont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74" fillId="0" borderId="35" xfId="0" applyFont="1" applyFill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zoomScale="115" zoomScaleNormal="115" zoomScalePageLayoutView="0" workbookViewId="0" topLeftCell="A4">
      <selection activeCell="D37" sqref="A34:D37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40.875" style="5" customWidth="1"/>
    <col min="4" max="4" width="34.25390625" style="5" customWidth="1"/>
    <col min="5" max="5" width="13.25390625" style="5" bestFit="1" customWidth="1"/>
    <col min="6" max="6" width="10.375" style="5" customWidth="1"/>
    <col min="7" max="7" width="8.125" style="5" customWidth="1"/>
    <col min="8" max="8" width="7.75390625" style="38" customWidth="1"/>
    <col min="9" max="9" width="6.75390625" style="33" customWidth="1"/>
    <col min="10" max="10" width="7.375" style="33" customWidth="1"/>
    <col min="11" max="11" width="7.00390625" style="33" customWidth="1"/>
    <col min="12" max="12" width="5.375" style="33" customWidth="1"/>
    <col min="13" max="13" width="6.375" style="14" customWidth="1"/>
    <col min="14" max="14" width="8.25390625" style="41" customWidth="1"/>
    <col min="15" max="15" width="21.125" style="96" customWidth="1"/>
    <col min="16" max="16" width="12.125" style="24" customWidth="1"/>
    <col min="17" max="17" width="2.125" style="24" customWidth="1"/>
    <col min="18" max="18" width="6.125" style="25" customWidth="1"/>
    <col min="19" max="19" width="6.125" style="26" customWidth="1"/>
    <col min="20" max="20" width="6.125" style="25" customWidth="1"/>
    <col min="21" max="21" width="6.125" style="26" customWidth="1"/>
    <col min="22" max="24" width="6.125" style="24" customWidth="1"/>
    <col min="25" max="25" width="2.25390625" style="24" customWidth="1"/>
    <col min="26" max="26" width="6.125" style="25" customWidth="1"/>
    <col min="27" max="27" width="6.125" style="26" customWidth="1"/>
    <col min="28" max="28" width="6.125" style="25" customWidth="1"/>
    <col min="29" max="29" width="9.00390625" style="28" customWidth="1"/>
    <col min="30" max="56" width="9.125" style="8" customWidth="1"/>
    <col min="57" max="16384" width="9.125" style="5" customWidth="1"/>
  </cols>
  <sheetData>
    <row r="1" spans="1:56" s="7" customFormat="1" ht="22.5" customHeight="1" thickBot="1">
      <c r="A1" s="49" t="s">
        <v>108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95"/>
      <c r="P1" s="22"/>
      <c r="Q1" s="22"/>
      <c r="R1" s="16"/>
      <c r="S1" s="17"/>
      <c r="T1" s="15"/>
      <c r="U1" s="17"/>
      <c r="V1" s="15"/>
      <c r="W1" s="15"/>
      <c r="X1" s="15"/>
      <c r="Y1" s="15"/>
      <c r="Z1" s="15"/>
      <c r="AA1" s="17"/>
      <c r="AB1" s="15"/>
      <c r="AC1" s="1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7" customFormat="1" ht="22.5" customHeight="1">
      <c r="A2" s="84" t="s">
        <v>110</v>
      </c>
      <c r="B2" s="8"/>
      <c r="C2" s="22"/>
      <c r="D2" s="22"/>
      <c r="E2" s="22"/>
      <c r="F2" s="22"/>
      <c r="G2" s="22"/>
      <c r="H2" s="47"/>
      <c r="I2" s="85"/>
      <c r="J2" s="85"/>
      <c r="K2" s="85"/>
      <c r="L2" s="85"/>
      <c r="M2" s="85"/>
      <c r="N2" s="86"/>
      <c r="O2" s="95"/>
      <c r="P2" s="22"/>
      <c r="Q2" s="22"/>
      <c r="R2" s="16"/>
      <c r="S2" s="17"/>
      <c r="T2" s="15"/>
      <c r="U2" s="17"/>
      <c r="V2" s="15"/>
      <c r="W2" s="15"/>
      <c r="X2" s="15"/>
      <c r="Y2" s="15"/>
      <c r="Z2" s="15"/>
      <c r="AA2" s="17"/>
      <c r="AB2" s="15"/>
      <c r="AC2" s="1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17" ht="19.5" customHeight="1">
      <c r="A3" s="51" t="s">
        <v>109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23"/>
      <c r="Q3" s="23"/>
    </row>
    <row r="4" spans="5:9" ht="18.75" thickBot="1">
      <c r="E4" s="9"/>
      <c r="F4" s="19"/>
      <c r="G4" s="10"/>
      <c r="H4" s="36"/>
      <c r="I4" s="31"/>
    </row>
    <row r="5" spans="1:29" ht="12.75">
      <c r="A5" s="128" t="s">
        <v>9</v>
      </c>
      <c r="B5" s="130" t="s">
        <v>2</v>
      </c>
      <c r="C5" s="124" t="s">
        <v>3</v>
      </c>
      <c r="D5" s="124" t="s">
        <v>17</v>
      </c>
      <c r="E5" s="124" t="s">
        <v>7</v>
      </c>
      <c r="F5" s="124" t="s">
        <v>4</v>
      </c>
      <c r="G5" s="124" t="s">
        <v>1</v>
      </c>
      <c r="H5" s="117" t="s">
        <v>0</v>
      </c>
      <c r="I5" s="119" t="s">
        <v>5</v>
      </c>
      <c r="J5" s="120"/>
      <c r="K5" s="120"/>
      <c r="L5" s="120"/>
      <c r="M5" s="120"/>
      <c r="N5" s="121"/>
      <c r="O5" s="126" t="s">
        <v>26</v>
      </c>
      <c r="P5" s="122" t="s">
        <v>10</v>
      </c>
      <c r="X5" s="8"/>
      <c r="Y5" s="8"/>
      <c r="Z5" s="8"/>
      <c r="AA5" s="8"/>
      <c r="AB5" s="8"/>
      <c r="AC5" s="8"/>
    </row>
    <row r="6" spans="1:56" s="12" customFormat="1" ht="13.5" thickBot="1">
      <c r="A6" s="129"/>
      <c r="B6" s="131"/>
      <c r="C6" s="125"/>
      <c r="D6" s="125"/>
      <c r="E6" s="125"/>
      <c r="F6" s="125"/>
      <c r="G6" s="125"/>
      <c r="H6" s="118"/>
      <c r="I6" s="74">
        <v>1</v>
      </c>
      <c r="J6" s="75">
        <v>2</v>
      </c>
      <c r="K6" s="75">
        <v>3</v>
      </c>
      <c r="L6" s="75">
        <v>4</v>
      </c>
      <c r="M6" s="75" t="s">
        <v>6</v>
      </c>
      <c r="N6" s="76" t="s">
        <v>0</v>
      </c>
      <c r="O6" s="127"/>
      <c r="P6" s="123"/>
      <c r="Q6" s="24"/>
      <c r="R6" s="25"/>
      <c r="S6" s="26"/>
      <c r="T6" s="25"/>
      <c r="U6" s="26"/>
      <c r="V6" s="24"/>
      <c r="W6" s="2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ht="12.75">
      <c r="A7" s="78"/>
      <c r="B7" s="62"/>
      <c r="C7" s="63" t="s">
        <v>39</v>
      </c>
      <c r="D7" s="64"/>
      <c r="E7" s="65"/>
      <c r="F7" s="66"/>
      <c r="G7" s="67"/>
      <c r="H7" s="68"/>
      <c r="I7" s="69"/>
      <c r="J7" s="69"/>
      <c r="K7" s="69"/>
      <c r="L7" s="70"/>
      <c r="M7" s="71"/>
      <c r="N7" s="72"/>
      <c r="O7" s="97"/>
      <c r="P7" s="7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15.75">
      <c r="A8" s="79">
        <v>1</v>
      </c>
      <c r="B8" s="6" t="s">
        <v>12</v>
      </c>
      <c r="C8" s="1" t="s">
        <v>33</v>
      </c>
      <c r="D8" s="108" t="s">
        <v>34</v>
      </c>
      <c r="E8" s="108" t="s">
        <v>37</v>
      </c>
      <c r="F8" s="1" t="s">
        <v>8</v>
      </c>
      <c r="G8" s="108">
        <v>55.7</v>
      </c>
      <c r="H8" s="110">
        <v>0.911</v>
      </c>
      <c r="I8" s="4">
        <v>40</v>
      </c>
      <c r="J8" s="4">
        <v>45</v>
      </c>
      <c r="K8" s="46">
        <v>50</v>
      </c>
      <c r="L8" s="34"/>
      <c r="M8" s="52">
        <v>45</v>
      </c>
      <c r="N8" s="42">
        <f>M8*H8</f>
        <v>40.995000000000005</v>
      </c>
      <c r="O8" s="98" t="s">
        <v>96</v>
      </c>
      <c r="P8" s="30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15.75">
      <c r="A9" s="79">
        <v>2</v>
      </c>
      <c r="B9" s="6" t="s">
        <v>12</v>
      </c>
      <c r="C9" s="1" t="s">
        <v>35</v>
      </c>
      <c r="D9" s="4" t="s">
        <v>36</v>
      </c>
      <c r="E9" s="108" t="s">
        <v>38</v>
      </c>
      <c r="F9" s="1" t="s">
        <v>27</v>
      </c>
      <c r="G9" s="108">
        <v>71.5</v>
      </c>
      <c r="H9" s="110">
        <v>0.7453</v>
      </c>
      <c r="I9" s="4">
        <v>25</v>
      </c>
      <c r="J9" s="46">
        <v>30</v>
      </c>
      <c r="K9" s="46">
        <v>30</v>
      </c>
      <c r="L9" s="34"/>
      <c r="M9" s="52">
        <v>25</v>
      </c>
      <c r="N9" s="42">
        <f>M9*H9</f>
        <v>18.6325</v>
      </c>
      <c r="O9" s="98" t="s">
        <v>96</v>
      </c>
      <c r="P9" s="30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s="20" customFormat="1" ht="12.75">
      <c r="A10" s="79"/>
      <c r="B10" s="21"/>
      <c r="C10" s="45" t="s">
        <v>85</v>
      </c>
      <c r="D10" s="4"/>
      <c r="E10" s="2"/>
      <c r="F10" s="1"/>
      <c r="G10" s="3"/>
      <c r="H10" s="37"/>
      <c r="I10" s="4"/>
      <c r="J10" s="44"/>
      <c r="K10" s="44"/>
      <c r="L10" s="34"/>
      <c r="M10" s="13"/>
      <c r="N10" s="42"/>
      <c r="O10" s="98"/>
      <c r="P10" s="30"/>
      <c r="Q10" s="24"/>
      <c r="R10" s="25"/>
      <c r="S10" s="26"/>
      <c r="T10" s="25"/>
      <c r="U10" s="26"/>
      <c r="V10" s="24"/>
      <c r="W10" s="2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s="20" customFormat="1" ht="15.75">
      <c r="A11" s="79">
        <v>1</v>
      </c>
      <c r="B11" s="6" t="s">
        <v>40</v>
      </c>
      <c r="C11" s="1" t="s">
        <v>41</v>
      </c>
      <c r="D11" s="108" t="s">
        <v>34</v>
      </c>
      <c r="E11" s="108" t="s">
        <v>46</v>
      </c>
      <c r="F11" s="1" t="s">
        <v>8</v>
      </c>
      <c r="G11" s="108">
        <v>72.5</v>
      </c>
      <c r="H11" s="110">
        <v>0.6828</v>
      </c>
      <c r="I11" s="108">
        <v>140</v>
      </c>
      <c r="J11" s="108">
        <v>145</v>
      </c>
      <c r="K11" s="108">
        <v>150</v>
      </c>
      <c r="L11" s="34"/>
      <c r="M11" s="13">
        <v>150</v>
      </c>
      <c r="N11" s="42">
        <f aca="true" t="shared" si="0" ref="N11:N20">M11*H11</f>
        <v>102.41999999999999</v>
      </c>
      <c r="O11" s="98" t="s">
        <v>96</v>
      </c>
      <c r="P11" s="48"/>
      <c r="Q11" s="24"/>
      <c r="R11" s="25"/>
      <c r="S11" s="26"/>
      <c r="T11" s="25"/>
      <c r="U11" s="26"/>
      <c r="V11" s="24"/>
      <c r="W11" s="24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s="20" customFormat="1" ht="15.75">
      <c r="A12" s="79">
        <v>2</v>
      </c>
      <c r="B12" s="6" t="s">
        <v>40</v>
      </c>
      <c r="C12" s="1" t="s">
        <v>42</v>
      </c>
      <c r="D12" s="4" t="s">
        <v>44</v>
      </c>
      <c r="E12" s="108" t="s">
        <v>47</v>
      </c>
      <c r="F12" s="1" t="s">
        <v>8</v>
      </c>
      <c r="G12" s="108">
        <v>82.4</v>
      </c>
      <c r="H12" s="110">
        <v>0.6198</v>
      </c>
      <c r="I12" s="108">
        <v>150</v>
      </c>
      <c r="J12" s="108">
        <v>155</v>
      </c>
      <c r="K12" s="108">
        <v>160</v>
      </c>
      <c r="L12" s="34"/>
      <c r="M12" s="13">
        <v>160</v>
      </c>
      <c r="N12" s="42">
        <f>M12*H12</f>
        <v>99.168</v>
      </c>
      <c r="O12" s="98" t="s">
        <v>96</v>
      </c>
      <c r="P12" s="48"/>
      <c r="Q12" s="24"/>
      <c r="R12" s="25"/>
      <c r="S12" s="26"/>
      <c r="T12" s="25"/>
      <c r="U12" s="26"/>
      <c r="V12" s="24"/>
      <c r="W12" s="24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s="20" customFormat="1" ht="15.75">
      <c r="A13" s="79">
        <v>3</v>
      </c>
      <c r="B13" s="6" t="s">
        <v>40</v>
      </c>
      <c r="C13" s="1" t="s">
        <v>43</v>
      </c>
      <c r="D13" s="4" t="s">
        <v>44</v>
      </c>
      <c r="E13" s="108" t="s">
        <v>48</v>
      </c>
      <c r="F13" s="1" t="s">
        <v>8</v>
      </c>
      <c r="G13" s="108">
        <v>73.8</v>
      </c>
      <c r="H13" s="110">
        <v>0.673</v>
      </c>
      <c r="I13" s="108">
        <v>130</v>
      </c>
      <c r="J13" s="108">
        <v>135</v>
      </c>
      <c r="K13" s="108">
        <v>137.5</v>
      </c>
      <c r="L13" s="34"/>
      <c r="M13" s="13">
        <v>137.5</v>
      </c>
      <c r="N13" s="42">
        <f>M13*H13</f>
        <v>92.53750000000001</v>
      </c>
      <c r="O13" s="98" t="s">
        <v>96</v>
      </c>
      <c r="P13" s="48"/>
      <c r="Q13" s="24"/>
      <c r="R13" s="25"/>
      <c r="S13" s="26"/>
      <c r="T13" s="25"/>
      <c r="U13" s="26"/>
      <c r="V13" s="24"/>
      <c r="W13" s="24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s="20" customFormat="1" ht="15.75">
      <c r="A14" s="79">
        <v>4</v>
      </c>
      <c r="B14" s="6" t="s">
        <v>40</v>
      </c>
      <c r="C14" s="1" t="s">
        <v>45</v>
      </c>
      <c r="D14" s="4" t="s">
        <v>44</v>
      </c>
      <c r="E14" s="108" t="s">
        <v>49</v>
      </c>
      <c r="F14" s="1" t="s">
        <v>8</v>
      </c>
      <c r="G14" s="108">
        <v>80</v>
      </c>
      <c r="H14" s="110">
        <v>0.6329</v>
      </c>
      <c r="I14" s="108">
        <v>115</v>
      </c>
      <c r="J14" s="108">
        <v>120</v>
      </c>
      <c r="K14" s="108">
        <v>125</v>
      </c>
      <c r="L14" s="34"/>
      <c r="M14" s="13">
        <v>125</v>
      </c>
      <c r="N14" s="42">
        <f>M14*H14</f>
        <v>79.1125</v>
      </c>
      <c r="O14" s="98" t="s">
        <v>96</v>
      </c>
      <c r="P14" s="48"/>
      <c r="Q14" s="24"/>
      <c r="R14" s="25"/>
      <c r="S14" s="26"/>
      <c r="T14" s="25"/>
      <c r="U14" s="26"/>
      <c r="V14" s="24"/>
      <c r="W14" s="24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s="20" customFormat="1" ht="12.75" customHeight="1">
      <c r="A15" s="79">
        <v>1</v>
      </c>
      <c r="B15" s="6" t="s">
        <v>50</v>
      </c>
      <c r="C15" s="1" t="s">
        <v>51</v>
      </c>
      <c r="D15" s="4" t="s">
        <v>44</v>
      </c>
      <c r="E15" s="108" t="s">
        <v>90</v>
      </c>
      <c r="F15" s="1" t="s">
        <v>8</v>
      </c>
      <c r="G15" s="3">
        <v>105.4</v>
      </c>
      <c r="H15" s="110">
        <v>0.5431</v>
      </c>
      <c r="I15" s="108">
        <v>180</v>
      </c>
      <c r="J15" s="108">
        <v>190</v>
      </c>
      <c r="K15" s="46">
        <v>195</v>
      </c>
      <c r="L15" s="34"/>
      <c r="M15" s="13">
        <v>190</v>
      </c>
      <c r="N15" s="42">
        <f>M15*H15</f>
        <v>103.18900000000001</v>
      </c>
      <c r="O15" s="98" t="s">
        <v>96</v>
      </c>
      <c r="P15" s="48"/>
      <c r="Q15" s="24"/>
      <c r="R15" s="25"/>
      <c r="S15" s="26"/>
      <c r="T15" s="25"/>
      <c r="U15" s="26"/>
      <c r="V15" s="24"/>
      <c r="W15" s="24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s="20" customFormat="1" ht="15.75">
      <c r="A16" s="79">
        <v>2</v>
      </c>
      <c r="B16" s="6" t="s">
        <v>50</v>
      </c>
      <c r="C16" s="1" t="s">
        <v>52</v>
      </c>
      <c r="D16" s="108" t="s">
        <v>54</v>
      </c>
      <c r="E16" s="108" t="s">
        <v>91</v>
      </c>
      <c r="F16" s="1" t="s">
        <v>8</v>
      </c>
      <c r="G16" s="3">
        <v>94.4</v>
      </c>
      <c r="H16" s="110">
        <v>0.5697</v>
      </c>
      <c r="I16" s="108">
        <v>157.5</v>
      </c>
      <c r="J16" s="108">
        <v>162.5</v>
      </c>
      <c r="K16" s="46">
        <v>167.5</v>
      </c>
      <c r="L16" s="34"/>
      <c r="M16" s="13">
        <v>162.5</v>
      </c>
      <c r="N16" s="42">
        <f t="shared" si="0"/>
        <v>92.57625</v>
      </c>
      <c r="O16" s="98" t="s">
        <v>96</v>
      </c>
      <c r="P16" s="48"/>
      <c r="Q16" s="24"/>
      <c r="R16" s="25"/>
      <c r="S16" s="26"/>
      <c r="T16" s="25"/>
      <c r="U16" s="26"/>
      <c r="V16" s="24"/>
      <c r="W16" s="2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s="20" customFormat="1" ht="15.75">
      <c r="A17" s="79">
        <v>3</v>
      </c>
      <c r="B17" s="6" t="s">
        <v>50</v>
      </c>
      <c r="C17" s="1" t="s">
        <v>53</v>
      </c>
      <c r="D17" s="4" t="s">
        <v>44</v>
      </c>
      <c r="E17" s="108" t="s">
        <v>92</v>
      </c>
      <c r="F17" s="1" t="s">
        <v>8</v>
      </c>
      <c r="G17" s="3">
        <v>102.6</v>
      </c>
      <c r="H17" s="110">
        <v>0.5483</v>
      </c>
      <c r="I17" s="46">
        <v>150</v>
      </c>
      <c r="J17" s="44">
        <v>150</v>
      </c>
      <c r="K17" s="44">
        <v>160</v>
      </c>
      <c r="L17" s="34"/>
      <c r="M17" s="13">
        <v>160</v>
      </c>
      <c r="N17" s="42">
        <f t="shared" si="0"/>
        <v>87.72800000000001</v>
      </c>
      <c r="O17" s="98" t="s">
        <v>96</v>
      </c>
      <c r="P17" s="48"/>
      <c r="Q17" s="24"/>
      <c r="R17" s="25"/>
      <c r="S17" s="26"/>
      <c r="T17" s="25"/>
      <c r="U17" s="26"/>
      <c r="V17" s="24"/>
      <c r="W17" s="2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s="20" customFormat="1" ht="12.75" customHeight="1">
      <c r="A18" s="79" t="s">
        <v>18</v>
      </c>
      <c r="B18" s="6" t="s">
        <v>50</v>
      </c>
      <c r="C18" s="1" t="s">
        <v>55</v>
      </c>
      <c r="D18" s="4" t="s">
        <v>44</v>
      </c>
      <c r="E18" s="108" t="s">
        <v>93</v>
      </c>
      <c r="F18" s="1" t="s">
        <v>8</v>
      </c>
      <c r="G18" s="3">
        <v>107.9</v>
      </c>
      <c r="H18" s="110">
        <v>0.5392</v>
      </c>
      <c r="I18" s="46">
        <v>155</v>
      </c>
      <c r="J18" s="46">
        <v>155</v>
      </c>
      <c r="K18" s="46">
        <v>155</v>
      </c>
      <c r="L18" s="34"/>
      <c r="M18" s="46">
        <v>0</v>
      </c>
      <c r="N18" s="42">
        <f t="shared" si="0"/>
        <v>0</v>
      </c>
      <c r="O18" s="98" t="s">
        <v>96</v>
      </c>
      <c r="P18" s="48"/>
      <c r="Q18" s="24"/>
      <c r="R18" s="25"/>
      <c r="S18" s="26"/>
      <c r="T18" s="25"/>
      <c r="U18" s="26"/>
      <c r="V18" s="24"/>
      <c r="W18" s="2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20" customFormat="1" ht="12.75" customHeight="1">
      <c r="A19" s="79">
        <v>1</v>
      </c>
      <c r="B19" s="6" t="s">
        <v>12</v>
      </c>
      <c r="C19" s="1" t="s">
        <v>86</v>
      </c>
      <c r="D19" s="4" t="s">
        <v>44</v>
      </c>
      <c r="E19" s="108" t="s">
        <v>88</v>
      </c>
      <c r="F19" s="1" t="s">
        <v>28</v>
      </c>
      <c r="G19" s="3">
        <v>91.7</v>
      </c>
      <c r="H19" s="110">
        <v>1.009</v>
      </c>
      <c r="I19" s="108">
        <v>160</v>
      </c>
      <c r="J19" s="108">
        <v>167.5</v>
      </c>
      <c r="K19" s="46">
        <v>170</v>
      </c>
      <c r="L19" s="34"/>
      <c r="M19" s="13">
        <v>167.5</v>
      </c>
      <c r="N19" s="42">
        <f t="shared" si="0"/>
        <v>169.0075</v>
      </c>
      <c r="O19" s="98" t="s">
        <v>96</v>
      </c>
      <c r="P19" s="48"/>
      <c r="Q19" s="24"/>
      <c r="R19" s="25"/>
      <c r="S19" s="26"/>
      <c r="T19" s="25"/>
      <c r="U19" s="26"/>
      <c r="V19" s="24"/>
      <c r="W19" s="24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20" customFormat="1" ht="12.75" customHeight="1">
      <c r="A20" s="79">
        <v>2</v>
      </c>
      <c r="B20" s="6" t="s">
        <v>12</v>
      </c>
      <c r="C20" s="1" t="s">
        <v>87</v>
      </c>
      <c r="D20" s="4" t="s">
        <v>44</v>
      </c>
      <c r="E20" s="108" t="s">
        <v>89</v>
      </c>
      <c r="F20" s="1" t="s">
        <v>28</v>
      </c>
      <c r="G20" s="3">
        <v>94.9</v>
      </c>
      <c r="H20" s="110">
        <v>1.048</v>
      </c>
      <c r="I20" s="108">
        <v>115</v>
      </c>
      <c r="J20" s="108">
        <v>120</v>
      </c>
      <c r="K20" s="108">
        <v>125</v>
      </c>
      <c r="L20" s="34"/>
      <c r="M20" s="13">
        <v>125</v>
      </c>
      <c r="N20" s="42">
        <f t="shared" si="0"/>
        <v>131</v>
      </c>
      <c r="O20" s="98" t="s">
        <v>96</v>
      </c>
      <c r="P20" s="48"/>
      <c r="Q20" s="24"/>
      <c r="R20" s="25"/>
      <c r="S20" s="26"/>
      <c r="T20" s="25"/>
      <c r="U20" s="26"/>
      <c r="V20" s="24"/>
      <c r="W20" s="2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20" customFormat="1" ht="12.75">
      <c r="A21" s="79"/>
      <c r="B21" s="21"/>
      <c r="C21" s="45" t="s">
        <v>84</v>
      </c>
      <c r="D21" s="4"/>
      <c r="E21" s="2"/>
      <c r="F21" s="1"/>
      <c r="G21" s="3"/>
      <c r="H21" s="37"/>
      <c r="I21" s="4"/>
      <c r="J21" s="44"/>
      <c r="K21" s="44"/>
      <c r="L21" s="34"/>
      <c r="M21" s="13"/>
      <c r="N21" s="42"/>
      <c r="O21" s="98"/>
      <c r="P21" s="30"/>
      <c r="Q21" s="24"/>
      <c r="R21" s="25"/>
      <c r="S21" s="26"/>
      <c r="T21" s="25"/>
      <c r="U21" s="26"/>
      <c r="V21" s="24"/>
      <c r="W21" s="24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 s="20" customFormat="1" ht="15.75">
      <c r="A22" s="79">
        <v>1</v>
      </c>
      <c r="B22" s="6" t="s">
        <v>12</v>
      </c>
      <c r="C22" s="1" t="s">
        <v>56</v>
      </c>
      <c r="D22" s="108" t="s">
        <v>64</v>
      </c>
      <c r="E22" s="108" t="s">
        <v>61</v>
      </c>
      <c r="F22" s="1" t="s">
        <v>65</v>
      </c>
      <c r="G22" s="3">
        <v>38.9</v>
      </c>
      <c r="H22" s="110">
        <v>1.3133</v>
      </c>
      <c r="I22" s="44">
        <v>30</v>
      </c>
      <c r="J22" s="44">
        <v>35</v>
      </c>
      <c r="K22" s="46">
        <v>40</v>
      </c>
      <c r="L22" s="34"/>
      <c r="M22" s="13">
        <v>35</v>
      </c>
      <c r="N22" s="42">
        <f>M22*H22</f>
        <v>45.9655</v>
      </c>
      <c r="O22" s="99" t="s">
        <v>95</v>
      </c>
      <c r="P22" s="48"/>
      <c r="Q22" s="24"/>
      <c r="R22" s="25"/>
      <c r="S22" s="26"/>
      <c r="T22" s="25"/>
      <c r="U22" s="26"/>
      <c r="V22" s="24"/>
      <c r="W22" s="24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5.75">
      <c r="A23" s="79">
        <v>2</v>
      </c>
      <c r="B23" s="6" t="s">
        <v>12</v>
      </c>
      <c r="C23" s="1" t="s">
        <v>57</v>
      </c>
      <c r="D23" s="108" t="s">
        <v>64</v>
      </c>
      <c r="E23" s="109" t="s">
        <v>62</v>
      </c>
      <c r="F23" s="1" t="s">
        <v>66</v>
      </c>
      <c r="G23" s="3">
        <v>59.3</v>
      </c>
      <c r="H23" s="110">
        <v>0.8228</v>
      </c>
      <c r="I23" s="44">
        <v>35</v>
      </c>
      <c r="J23" s="44">
        <v>40</v>
      </c>
      <c r="K23" s="44">
        <v>45</v>
      </c>
      <c r="L23" s="34"/>
      <c r="M23" s="13">
        <v>45</v>
      </c>
      <c r="N23" s="42">
        <f>M23*H23</f>
        <v>37.025999999999996</v>
      </c>
      <c r="O23" s="99" t="s">
        <v>95</v>
      </c>
      <c r="P23" s="48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</row>
    <row r="24" spans="1:56" s="20" customFormat="1" ht="15.75">
      <c r="A24" s="79">
        <v>3</v>
      </c>
      <c r="B24" s="6" t="s">
        <v>12</v>
      </c>
      <c r="C24" s="1" t="s">
        <v>58</v>
      </c>
      <c r="D24" s="108" t="s">
        <v>64</v>
      </c>
      <c r="E24" s="108" t="s">
        <v>60</v>
      </c>
      <c r="F24" s="1" t="s">
        <v>67</v>
      </c>
      <c r="G24" s="3">
        <v>52</v>
      </c>
      <c r="H24" s="110">
        <v>0.9515</v>
      </c>
      <c r="I24" s="108">
        <v>25</v>
      </c>
      <c r="J24" s="108">
        <v>30</v>
      </c>
      <c r="K24" s="108">
        <v>35</v>
      </c>
      <c r="L24" s="34"/>
      <c r="M24" s="13">
        <v>35</v>
      </c>
      <c r="N24" s="42">
        <f aca="true" t="shared" si="1" ref="N24:N32">M24*H24</f>
        <v>33.3025</v>
      </c>
      <c r="O24" s="99" t="s">
        <v>95</v>
      </c>
      <c r="P24" s="48"/>
      <c r="Q24" s="24"/>
      <c r="R24" s="25"/>
      <c r="S24" s="26"/>
      <c r="T24" s="25"/>
      <c r="U24" s="26"/>
      <c r="V24" s="24"/>
      <c r="W24" s="24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s="20" customFormat="1" ht="12.75" customHeight="1">
      <c r="A25" s="79">
        <v>4</v>
      </c>
      <c r="B25" s="6" t="s">
        <v>12</v>
      </c>
      <c r="C25" s="1" t="s">
        <v>59</v>
      </c>
      <c r="D25" s="108" t="s">
        <v>64</v>
      </c>
      <c r="E25" s="108" t="s">
        <v>63</v>
      </c>
      <c r="F25" s="1" t="s">
        <v>68</v>
      </c>
      <c r="G25" s="3">
        <v>67</v>
      </c>
      <c r="H25" s="110">
        <v>0.7307</v>
      </c>
      <c r="I25" s="46">
        <v>30</v>
      </c>
      <c r="J25" s="44">
        <v>30</v>
      </c>
      <c r="K25" s="44">
        <v>35</v>
      </c>
      <c r="L25" s="34"/>
      <c r="M25" s="13">
        <v>35</v>
      </c>
      <c r="N25" s="42">
        <f t="shared" si="1"/>
        <v>25.5745</v>
      </c>
      <c r="O25" s="99" t="s">
        <v>95</v>
      </c>
      <c r="P25" s="48"/>
      <c r="Q25" s="24"/>
      <c r="R25" s="25"/>
      <c r="S25" s="26"/>
      <c r="T25" s="25"/>
      <c r="U25" s="26"/>
      <c r="V25" s="24"/>
      <c r="W25" s="24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s="20" customFormat="1" ht="15.75">
      <c r="A26" s="79">
        <v>1</v>
      </c>
      <c r="B26" s="6" t="s">
        <v>12</v>
      </c>
      <c r="C26" s="1" t="s">
        <v>69</v>
      </c>
      <c r="D26" s="4" t="s">
        <v>44</v>
      </c>
      <c r="E26" s="108" t="s">
        <v>77</v>
      </c>
      <c r="F26" s="1" t="s">
        <v>27</v>
      </c>
      <c r="G26" s="3">
        <v>70.4</v>
      </c>
      <c r="H26" s="110">
        <v>0.6997</v>
      </c>
      <c r="I26" s="46">
        <v>100</v>
      </c>
      <c r="J26" s="44">
        <v>100</v>
      </c>
      <c r="K26" s="46">
        <v>105</v>
      </c>
      <c r="L26" s="34"/>
      <c r="M26" s="13">
        <v>100</v>
      </c>
      <c r="N26" s="42">
        <f t="shared" si="1"/>
        <v>69.97</v>
      </c>
      <c r="O26" s="99" t="s">
        <v>94</v>
      </c>
      <c r="P26" s="48"/>
      <c r="Q26" s="24"/>
      <c r="R26" s="25"/>
      <c r="S26" s="26"/>
      <c r="T26" s="25"/>
      <c r="U26" s="26"/>
      <c r="V26" s="24"/>
      <c r="W26" s="24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s="20" customFormat="1" ht="12.75" customHeight="1">
      <c r="A27" s="79">
        <v>2</v>
      </c>
      <c r="B27" s="6" t="s">
        <v>12</v>
      </c>
      <c r="C27" s="1" t="s">
        <v>70</v>
      </c>
      <c r="D27" s="4" t="s">
        <v>44</v>
      </c>
      <c r="E27" s="108" t="s">
        <v>78</v>
      </c>
      <c r="F27" s="1" t="s">
        <v>27</v>
      </c>
      <c r="G27" s="3">
        <v>88.1</v>
      </c>
      <c r="H27" s="110">
        <v>0.593</v>
      </c>
      <c r="I27" s="46">
        <v>100</v>
      </c>
      <c r="J27" s="46">
        <v>100</v>
      </c>
      <c r="K27" s="44">
        <v>105</v>
      </c>
      <c r="L27" s="34"/>
      <c r="M27" s="13">
        <v>105</v>
      </c>
      <c r="N27" s="42">
        <f t="shared" si="1"/>
        <v>62.265</v>
      </c>
      <c r="O27" s="99" t="s">
        <v>94</v>
      </c>
      <c r="P27" s="48"/>
      <c r="Q27" s="24"/>
      <c r="R27" s="25"/>
      <c r="S27" s="26"/>
      <c r="T27" s="25"/>
      <c r="U27" s="26"/>
      <c r="V27" s="24"/>
      <c r="W27" s="24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15.75">
      <c r="A28" s="79">
        <v>3</v>
      </c>
      <c r="B28" s="6" t="s">
        <v>12</v>
      </c>
      <c r="C28" s="1" t="s">
        <v>71</v>
      </c>
      <c r="D28" s="108" t="s">
        <v>64</v>
      </c>
      <c r="E28" s="108" t="s">
        <v>79</v>
      </c>
      <c r="F28" s="1" t="s">
        <v>27</v>
      </c>
      <c r="G28" s="3">
        <v>70.1</v>
      </c>
      <c r="H28" s="110">
        <v>0.7022</v>
      </c>
      <c r="I28" s="44">
        <v>85</v>
      </c>
      <c r="J28" s="46">
        <v>90</v>
      </c>
      <c r="K28" s="46">
        <v>90</v>
      </c>
      <c r="L28" s="34"/>
      <c r="M28" s="13">
        <v>85</v>
      </c>
      <c r="N28" s="42">
        <f t="shared" si="1"/>
        <v>59.687000000000005</v>
      </c>
      <c r="O28" s="99" t="s">
        <v>95</v>
      </c>
      <c r="P28" s="48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1:56" ht="15.75">
      <c r="A29" s="79">
        <v>4</v>
      </c>
      <c r="B29" s="6" t="s">
        <v>12</v>
      </c>
      <c r="C29" s="1" t="s">
        <v>72</v>
      </c>
      <c r="D29" s="4" t="s">
        <v>44</v>
      </c>
      <c r="E29" s="108" t="s">
        <v>80</v>
      </c>
      <c r="F29" s="1" t="s">
        <v>27</v>
      </c>
      <c r="G29" s="3">
        <v>65.2</v>
      </c>
      <c r="H29" s="110">
        <v>0.7492</v>
      </c>
      <c r="I29" s="44">
        <v>60</v>
      </c>
      <c r="J29" s="44">
        <v>65</v>
      </c>
      <c r="K29" s="46">
        <v>67.5</v>
      </c>
      <c r="L29" s="34"/>
      <c r="M29" s="13">
        <v>65</v>
      </c>
      <c r="N29" s="42">
        <f t="shared" si="1"/>
        <v>48.698</v>
      </c>
      <c r="O29" s="1" t="s">
        <v>87</v>
      </c>
      <c r="P29" s="48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56" ht="15.75">
      <c r="A30" s="79">
        <v>5</v>
      </c>
      <c r="B30" s="6" t="s">
        <v>12</v>
      </c>
      <c r="C30" s="1" t="s">
        <v>73</v>
      </c>
      <c r="D30" s="108" t="s">
        <v>64</v>
      </c>
      <c r="E30" s="108" t="s">
        <v>81</v>
      </c>
      <c r="F30" s="1" t="s">
        <v>27</v>
      </c>
      <c r="G30" s="3">
        <v>83.9</v>
      </c>
      <c r="H30" s="110">
        <v>0.6122</v>
      </c>
      <c r="I30" s="44">
        <v>75</v>
      </c>
      <c r="J30" s="46">
        <v>85</v>
      </c>
      <c r="K30" s="46">
        <v>85</v>
      </c>
      <c r="L30" s="34"/>
      <c r="M30" s="13">
        <v>75</v>
      </c>
      <c r="N30" s="42">
        <f t="shared" si="1"/>
        <v>45.915</v>
      </c>
      <c r="O30" s="99" t="s">
        <v>95</v>
      </c>
      <c r="P30" s="48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1:56" ht="15.75">
      <c r="A31" s="79">
        <v>6</v>
      </c>
      <c r="B31" s="6" t="s">
        <v>12</v>
      </c>
      <c r="C31" s="1" t="s">
        <v>74</v>
      </c>
      <c r="D31" s="4" t="s">
        <v>76</v>
      </c>
      <c r="E31" s="108" t="s">
        <v>82</v>
      </c>
      <c r="F31" s="1" t="s">
        <v>27</v>
      </c>
      <c r="G31" s="3">
        <v>81.1</v>
      </c>
      <c r="H31" s="110">
        <v>0.6268</v>
      </c>
      <c r="I31" s="46">
        <v>65</v>
      </c>
      <c r="J31" s="44">
        <v>65</v>
      </c>
      <c r="K31" s="44">
        <v>72.5</v>
      </c>
      <c r="L31" s="34"/>
      <c r="M31" s="13">
        <v>72.5</v>
      </c>
      <c r="N31" s="42">
        <f t="shared" si="1"/>
        <v>45.443000000000005</v>
      </c>
      <c r="O31" s="98" t="s">
        <v>96</v>
      </c>
      <c r="P31" s="48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s="20" customFormat="1" ht="15.75">
      <c r="A32" s="79">
        <v>7</v>
      </c>
      <c r="B32" s="6" t="s">
        <v>12</v>
      </c>
      <c r="C32" s="1" t="s">
        <v>75</v>
      </c>
      <c r="D32" s="108" t="s">
        <v>54</v>
      </c>
      <c r="E32" s="109" t="s">
        <v>83</v>
      </c>
      <c r="F32" s="1" t="s">
        <v>27</v>
      </c>
      <c r="G32" s="3">
        <v>79</v>
      </c>
      <c r="H32" s="110">
        <v>0.6388</v>
      </c>
      <c r="I32" s="44">
        <v>70</v>
      </c>
      <c r="J32" s="46">
        <v>80</v>
      </c>
      <c r="K32" s="46">
        <v>85</v>
      </c>
      <c r="L32" s="34"/>
      <c r="M32" s="13">
        <v>70</v>
      </c>
      <c r="N32" s="42">
        <f t="shared" si="1"/>
        <v>44.716</v>
      </c>
      <c r="O32" s="98" t="s">
        <v>96</v>
      </c>
      <c r="P32" s="48"/>
      <c r="Q32" s="24"/>
      <c r="R32" s="25"/>
      <c r="S32" s="26"/>
      <c r="T32" s="25"/>
      <c r="U32" s="26"/>
      <c r="V32" s="24"/>
      <c r="W32" s="24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4" spans="1:4" ht="12.75">
      <c r="A34" s="50" t="s">
        <v>11</v>
      </c>
      <c r="D34" s="5" t="s">
        <v>111</v>
      </c>
    </row>
    <row r="35" spans="1:4" ht="12.75">
      <c r="A35" s="50" t="s">
        <v>13</v>
      </c>
      <c r="D35" s="5" t="s">
        <v>112</v>
      </c>
    </row>
    <row r="36" spans="1:4" ht="12.75">
      <c r="A36" s="50" t="s">
        <v>13</v>
      </c>
      <c r="D36" s="5" t="s">
        <v>113</v>
      </c>
    </row>
    <row r="37" spans="1:4" ht="12.75">
      <c r="A37" s="50" t="s">
        <v>20</v>
      </c>
      <c r="D37" s="5" t="s">
        <v>112</v>
      </c>
    </row>
  </sheetData>
  <sheetProtection/>
  <mergeCells count="11">
    <mergeCell ref="F5:F6"/>
    <mergeCell ref="H5:H6"/>
    <mergeCell ref="I5:N5"/>
    <mergeCell ref="P5:P6"/>
    <mergeCell ref="G5:G6"/>
    <mergeCell ref="O5:O6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5"/>
  <sheetViews>
    <sheetView zoomScalePageLayoutView="0" workbookViewId="0" topLeftCell="A1">
      <selection activeCell="A20" sqref="A20:D23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37.375" style="5" customWidth="1"/>
    <col min="4" max="4" width="32.125" style="5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38" customWidth="1"/>
    <col min="9" max="9" width="6.75390625" style="33" customWidth="1"/>
    <col min="10" max="10" width="7.375" style="33" customWidth="1"/>
    <col min="11" max="11" width="7.00390625" style="33" customWidth="1"/>
    <col min="12" max="12" width="5.375" style="33" customWidth="1"/>
    <col min="13" max="13" width="6.375" style="14" customWidth="1"/>
    <col min="14" max="14" width="8.25390625" style="41" customWidth="1"/>
    <col min="15" max="15" width="18.875" style="96" customWidth="1"/>
    <col min="16" max="16" width="12.125" style="24" customWidth="1"/>
    <col min="17" max="17" width="2.125" style="24" customWidth="1"/>
    <col min="18" max="18" width="6.125" style="25" customWidth="1"/>
    <col min="19" max="19" width="6.125" style="26" customWidth="1"/>
    <col min="20" max="20" width="6.125" style="25" customWidth="1"/>
    <col min="21" max="21" width="6.125" style="26" customWidth="1"/>
    <col min="22" max="24" width="6.125" style="24" customWidth="1"/>
    <col min="25" max="25" width="2.25390625" style="24" customWidth="1"/>
    <col min="26" max="26" width="6.125" style="25" customWidth="1"/>
    <col min="27" max="27" width="6.125" style="26" customWidth="1"/>
    <col min="28" max="28" width="6.125" style="25" customWidth="1"/>
    <col min="29" max="29" width="9.00390625" style="28" customWidth="1"/>
    <col min="30" max="56" width="9.125" style="8" customWidth="1"/>
    <col min="57" max="16384" width="9.125" style="5" customWidth="1"/>
  </cols>
  <sheetData>
    <row r="1" spans="1:57" s="7" customFormat="1" ht="22.5" customHeight="1" thickBot="1">
      <c r="A1" s="49" t="s">
        <v>108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95"/>
      <c r="P1" s="95"/>
      <c r="Q1" s="22"/>
      <c r="R1" s="22"/>
      <c r="S1" s="16"/>
      <c r="T1" s="17"/>
      <c r="U1" s="15"/>
      <c r="V1" s="17"/>
      <c r="W1" s="15"/>
      <c r="X1" s="15"/>
      <c r="Y1" s="15"/>
      <c r="Z1" s="15"/>
      <c r="AA1" s="15"/>
      <c r="AB1" s="17"/>
      <c r="AC1" s="15"/>
      <c r="AD1" s="1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84" t="s">
        <v>110</v>
      </c>
      <c r="B2" s="8"/>
      <c r="C2" s="22"/>
      <c r="D2" s="22"/>
      <c r="E2" s="22"/>
      <c r="F2" s="22"/>
      <c r="G2" s="22"/>
      <c r="H2" s="47"/>
      <c r="I2" s="85"/>
      <c r="J2" s="85"/>
      <c r="K2" s="85"/>
      <c r="L2" s="85"/>
      <c r="M2" s="85"/>
      <c r="N2" s="86"/>
      <c r="O2" s="95"/>
      <c r="P2" s="95"/>
      <c r="Q2" s="22"/>
      <c r="R2" s="22"/>
      <c r="S2" s="16"/>
      <c r="T2" s="17"/>
      <c r="U2" s="15"/>
      <c r="V2" s="17"/>
      <c r="W2" s="15"/>
      <c r="X2" s="15"/>
      <c r="Y2" s="15"/>
      <c r="Z2" s="15"/>
      <c r="AA2" s="15"/>
      <c r="AB2" s="17"/>
      <c r="AC2" s="15"/>
      <c r="AD2" s="1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9.5" customHeight="1">
      <c r="A3" s="51" t="s">
        <v>109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23"/>
      <c r="R3" s="23"/>
      <c r="S3" s="25"/>
      <c r="T3" s="26"/>
      <c r="U3" s="25"/>
      <c r="V3" s="26"/>
      <c r="Z3" s="24"/>
      <c r="AA3" s="25"/>
      <c r="AB3" s="26"/>
      <c r="AC3" s="25"/>
      <c r="AD3" s="28"/>
      <c r="BE3" s="8"/>
    </row>
    <row r="4" spans="5:9" ht="18.75" thickBot="1">
      <c r="E4" s="9"/>
      <c r="F4" s="19"/>
      <c r="G4" s="10"/>
      <c r="H4" s="36"/>
      <c r="I4" s="31"/>
    </row>
    <row r="5" spans="1:29" ht="12.75">
      <c r="A5" s="128" t="s">
        <v>9</v>
      </c>
      <c r="B5" s="130" t="s">
        <v>2</v>
      </c>
      <c r="C5" s="124" t="s">
        <v>3</v>
      </c>
      <c r="D5" s="124" t="s">
        <v>17</v>
      </c>
      <c r="E5" s="124" t="s">
        <v>7</v>
      </c>
      <c r="F5" s="124" t="s">
        <v>4</v>
      </c>
      <c r="G5" s="124" t="s">
        <v>1</v>
      </c>
      <c r="H5" s="117" t="s">
        <v>0</v>
      </c>
      <c r="I5" s="119" t="s">
        <v>5</v>
      </c>
      <c r="J5" s="120"/>
      <c r="K5" s="120"/>
      <c r="L5" s="120"/>
      <c r="M5" s="120"/>
      <c r="N5" s="121"/>
      <c r="O5" s="126" t="s">
        <v>26</v>
      </c>
      <c r="P5" s="122" t="s">
        <v>10</v>
      </c>
      <c r="X5" s="8"/>
      <c r="Y5" s="8"/>
      <c r="Z5" s="8"/>
      <c r="AA5" s="8"/>
      <c r="AB5" s="8"/>
      <c r="AC5" s="8"/>
    </row>
    <row r="6" spans="1:56" s="12" customFormat="1" ht="13.5" thickBot="1">
      <c r="A6" s="129"/>
      <c r="B6" s="131"/>
      <c r="C6" s="125"/>
      <c r="D6" s="125"/>
      <c r="E6" s="125"/>
      <c r="F6" s="125"/>
      <c r="G6" s="125"/>
      <c r="H6" s="118"/>
      <c r="I6" s="74">
        <v>1</v>
      </c>
      <c r="J6" s="75">
        <v>2</v>
      </c>
      <c r="K6" s="75">
        <v>3</v>
      </c>
      <c r="L6" s="75">
        <v>4</v>
      </c>
      <c r="M6" s="75" t="s">
        <v>6</v>
      </c>
      <c r="N6" s="76" t="s">
        <v>0</v>
      </c>
      <c r="O6" s="127"/>
      <c r="P6" s="123"/>
      <c r="Q6" s="24"/>
      <c r="R6" s="25"/>
      <c r="S6" s="26"/>
      <c r="T6" s="25"/>
      <c r="U6" s="26"/>
      <c r="V6" s="24"/>
      <c r="W6" s="2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ht="12.75">
      <c r="A7" s="78"/>
      <c r="B7" s="62"/>
      <c r="C7" s="63" t="s">
        <v>21</v>
      </c>
      <c r="D7" s="64"/>
      <c r="E7" s="65"/>
      <c r="F7" s="66"/>
      <c r="G7" s="67"/>
      <c r="H7" s="68"/>
      <c r="I7" s="69"/>
      <c r="J7" s="69"/>
      <c r="K7" s="69"/>
      <c r="L7" s="70"/>
      <c r="M7" s="71"/>
      <c r="N7" s="72"/>
      <c r="O7" s="97"/>
      <c r="P7" s="7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15.75">
      <c r="A8" s="79">
        <v>1</v>
      </c>
      <c r="B8" s="6" t="s">
        <v>12</v>
      </c>
      <c r="C8" s="1" t="s">
        <v>33</v>
      </c>
      <c r="D8" s="108" t="s">
        <v>34</v>
      </c>
      <c r="E8" s="108" t="s">
        <v>37</v>
      </c>
      <c r="F8" s="1" t="s">
        <v>8</v>
      </c>
      <c r="G8" s="108">
        <v>55.7</v>
      </c>
      <c r="H8" s="110">
        <v>0.911</v>
      </c>
      <c r="I8" s="4">
        <v>90</v>
      </c>
      <c r="J8" s="4">
        <v>100</v>
      </c>
      <c r="K8" s="4">
        <v>110</v>
      </c>
      <c r="L8" s="34"/>
      <c r="M8" s="52">
        <v>110</v>
      </c>
      <c r="N8" s="42">
        <f>M8*H8</f>
        <v>100.21000000000001</v>
      </c>
      <c r="O8" s="98" t="s">
        <v>96</v>
      </c>
      <c r="P8" s="30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s="20" customFormat="1" ht="12.75">
      <c r="A9" s="79"/>
      <c r="B9" s="21"/>
      <c r="C9" s="45" t="s">
        <v>22</v>
      </c>
      <c r="D9" s="4"/>
      <c r="E9" s="2"/>
      <c r="F9" s="1"/>
      <c r="G9" s="3"/>
      <c r="H9" s="37"/>
      <c r="I9" s="4"/>
      <c r="J9" s="44"/>
      <c r="K9" s="44"/>
      <c r="L9" s="34"/>
      <c r="M9" s="13"/>
      <c r="N9" s="42"/>
      <c r="O9" s="98"/>
      <c r="P9" s="30"/>
      <c r="Q9" s="24"/>
      <c r="R9" s="25"/>
      <c r="S9" s="26"/>
      <c r="T9" s="25"/>
      <c r="U9" s="26"/>
      <c r="V9" s="24"/>
      <c r="W9" s="2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s="20" customFormat="1" ht="15.75">
      <c r="A10" s="79">
        <v>1</v>
      </c>
      <c r="B10" s="6" t="s">
        <v>12</v>
      </c>
      <c r="C10" s="1" t="s">
        <v>97</v>
      </c>
      <c r="D10" s="4" t="s">
        <v>36</v>
      </c>
      <c r="E10" s="108" t="s">
        <v>98</v>
      </c>
      <c r="F10" s="1" t="s">
        <v>27</v>
      </c>
      <c r="G10" s="3">
        <v>67.1</v>
      </c>
      <c r="H10" s="111">
        <v>0.73</v>
      </c>
      <c r="I10" s="44">
        <v>130</v>
      </c>
      <c r="J10" s="44">
        <v>135</v>
      </c>
      <c r="K10" s="46">
        <v>140</v>
      </c>
      <c r="L10" s="34"/>
      <c r="M10" s="13">
        <v>135</v>
      </c>
      <c r="N10" s="42">
        <f aca="true" t="shared" si="0" ref="N10:N18">M10*H10</f>
        <v>98.55</v>
      </c>
      <c r="O10" s="99"/>
      <c r="P10" s="48"/>
      <c r="Q10" s="24"/>
      <c r="R10" s="25"/>
      <c r="S10" s="26"/>
      <c r="T10" s="25"/>
      <c r="U10" s="26"/>
      <c r="V10" s="24"/>
      <c r="W10" s="24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ht="15.75">
      <c r="A11" s="79">
        <v>2</v>
      </c>
      <c r="B11" s="6" t="s">
        <v>12</v>
      </c>
      <c r="C11" s="1" t="s">
        <v>72</v>
      </c>
      <c r="D11" s="4" t="s">
        <v>44</v>
      </c>
      <c r="E11" s="108" t="s">
        <v>80</v>
      </c>
      <c r="F11" s="1" t="s">
        <v>27</v>
      </c>
      <c r="G11" s="3">
        <v>65.2</v>
      </c>
      <c r="H11" s="110">
        <v>0.7492</v>
      </c>
      <c r="I11" s="44">
        <v>120</v>
      </c>
      <c r="J11" s="44">
        <v>130</v>
      </c>
      <c r="K11" s="46">
        <v>140</v>
      </c>
      <c r="L11" s="34"/>
      <c r="M11" s="13">
        <v>130</v>
      </c>
      <c r="N11" s="42">
        <f t="shared" si="0"/>
        <v>97.396</v>
      </c>
      <c r="O11" s="1" t="s">
        <v>87</v>
      </c>
      <c r="P11" s="48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15.75">
      <c r="A12" s="79">
        <v>3</v>
      </c>
      <c r="B12" s="6" t="s">
        <v>12</v>
      </c>
      <c r="C12" s="1" t="s">
        <v>74</v>
      </c>
      <c r="D12" s="4" t="s">
        <v>76</v>
      </c>
      <c r="E12" s="108" t="s">
        <v>82</v>
      </c>
      <c r="F12" s="1" t="s">
        <v>27</v>
      </c>
      <c r="G12" s="3">
        <v>81.1</v>
      </c>
      <c r="H12" s="110">
        <v>0.6268</v>
      </c>
      <c r="I12" s="44">
        <v>140</v>
      </c>
      <c r="J12" s="44">
        <v>145</v>
      </c>
      <c r="K12" s="46">
        <v>152.5</v>
      </c>
      <c r="L12" s="34"/>
      <c r="M12" s="13">
        <v>145</v>
      </c>
      <c r="N12" s="42">
        <f t="shared" si="0"/>
        <v>90.88600000000001</v>
      </c>
      <c r="O12" s="98" t="s">
        <v>96</v>
      </c>
      <c r="P12" s="48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s="20" customFormat="1" ht="15.75">
      <c r="A13" s="79">
        <v>1</v>
      </c>
      <c r="B13" s="6" t="s">
        <v>12</v>
      </c>
      <c r="C13" s="1" t="s">
        <v>42</v>
      </c>
      <c r="D13" s="4" t="s">
        <v>44</v>
      </c>
      <c r="E13" s="108" t="s">
        <v>47</v>
      </c>
      <c r="F13" s="1" t="s">
        <v>8</v>
      </c>
      <c r="G13" s="108">
        <v>82.4</v>
      </c>
      <c r="H13" s="110">
        <v>0.6198</v>
      </c>
      <c r="I13" s="44">
        <v>270</v>
      </c>
      <c r="J13" s="44">
        <v>285</v>
      </c>
      <c r="K13" s="46">
        <v>295</v>
      </c>
      <c r="L13" s="34"/>
      <c r="M13" s="13">
        <v>285</v>
      </c>
      <c r="N13" s="42">
        <f t="shared" si="0"/>
        <v>176.643</v>
      </c>
      <c r="O13" s="98" t="s">
        <v>96</v>
      </c>
      <c r="P13" s="48"/>
      <c r="Q13" s="24"/>
      <c r="R13" s="25"/>
      <c r="S13" s="26"/>
      <c r="T13" s="25"/>
      <c r="U13" s="26"/>
      <c r="V13" s="24"/>
      <c r="W13" s="24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s="20" customFormat="1" ht="15.75">
      <c r="A14" s="79">
        <v>2</v>
      </c>
      <c r="B14" s="6" t="s">
        <v>12</v>
      </c>
      <c r="C14" s="1" t="s">
        <v>45</v>
      </c>
      <c r="D14" s="4" t="s">
        <v>44</v>
      </c>
      <c r="E14" s="108" t="s">
        <v>49</v>
      </c>
      <c r="F14" s="1" t="s">
        <v>8</v>
      </c>
      <c r="G14" s="108">
        <v>80</v>
      </c>
      <c r="H14" s="110">
        <v>0.6329</v>
      </c>
      <c r="I14" s="108">
        <v>240</v>
      </c>
      <c r="J14" s="108">
        <v>250</v>
      </c>
      <c r="K14" s="108">
        <v>260</v>
      </c>
      <c r="L14" s="34"/>
      <c r="M14" s="13">
        <v>260</v>
      </c>
      <c r="N14" s="42">
        <f t="shared" si="0"/>
        <v>164.554</v>
      </c>
      <c r="O14" s="98" t="s">
        <v>96</v>
      </c>
      <c r="P14" s="48"/>
      <c r="Q14" s="24"/>
      <c r="R14" s="25"/>
      <c r="S14" s="26"/>
      <c r="T14" s="25"/>
      <c r="U14" s="26"/>
      <c r="V14" s="24"/>
      <c r="W14" s="24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s="20" customFormat="1" ht="15.75">
      <c r="A15" s="79">
        <v>3</v>
      </c>
      <c r="B15" s="6" t="s">
        <v>12</v>
      </c>
      <c r="C15" s="1" t="s">
        <v>41</v>
      </c>
      <c r="D15" s="108" t="s">
        <v>34</v>
      </c>
      <c r="E15" s="108" t="s">
        <v>46</v>
      </c>
      <c r="F15" s="1" t="s">
        <v>8</v>
      </c>
      <c r="G15" s="108">
        <v>72.5</v>
      </c>
      <c r="H15" s="110">
        <v>0.6828</v>
      </c>
      <c r="I15" s="108">
        <v>200</v>
      </c>
      <c r="J15" s="108">
        <v>215</v>
      </c>
      <c r="K15" s="46">
        <v>230</v>
      </c>
      <c r="L15" s="34"/>
      <c r="M15" s="13">
        <v>215</v>
      </c>
      <c r="N15" s="42">
        <f t="shared" si="0"/>
        <v>146.802</v>
      </c>
      <c r="O15" s="98" t="s">
        <v>96</v>
      </c>
      <c r="P15" s="48"/>
      <c r="Q15" s="24"/>
      <c r="R15" s="25"/>
      <c r="S15" s="26"/>
      <c r="T15" s="25"/>
      <c r="U15" s="26"/>
      <c r="V15" s="24"/>
      <c r="W15" s="24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s="20" customFormat="1" ht="12.75" customHeight="1">
      <c r="A16" s="79">
        <v>4</v>
      </c>
      <c r="B16" s="6" t="s">
        <v>12</v>
      </c>
      <c r="C16" s="1" t="s">
        <v>55</v>
      </c>
      <c r="D16" s="4" t="s">
        <v>44</v>
      </c>
      <c r="E16" s="108" t="s">
        <v>93</v>
      </c>
      <c r="F16" s="1" t="s">
        <v>8</v>
      </c>
      <c r="G16" s="3">
        <v>107.9</v>
      </c>
      <c r="H16" s="110">
        <v>0.5392</v>
      </c>
      <c r="I16" s="108">
        <v>200</v>
      </c>
      <c r="J16" s="108">
        <v>220</v>
      </c>
      <c r="K16" s="108">
        <v>230</v>
      </c>
      <c r="L16" s="34"/>
      <c r="M16" s="13">
        <v>230</v>
      </c>
      <c r="N16" s="42">
        <f t="shared" si="0"/>
        <v>124.016</v>
      </c>
      <c r="O16" s="98" t="s">
        <v>96</v>
      </c>
      <c r="P16" s="48"/>
      <c r="Q16" s="24"/>
      <c r="R16" s="25"/>
      <c r="S16" s="26"/>
      <c r="T16" s="25"/>
      <c r="U16" s="26"/>
      <c r="V16" s="24"/>
      <c r="W16" s="2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s="20" customFormat="1" ht="15.75">
      <c r="A17" s="79" t="s">
        <v>18</v>
      </c>
      <c r="B17" s="6" t="s">
        <v>12</v>
      </c>
      <c r="C17" s="1" t="s">
        <v>53</v>
      </c>
      <c r="D17" s="4" t="s">
        <v>44</v>
      </c>
      <c r="E17" s="108" t="s">
        <v>92</v>
      </c>
      <c r="F17" s="1" t="s">
        <v>8</v>
      </c>
      <c r="G17" s="3">
        <v>102.6</v>
      </c>
      <c r="H17" s="110">
        <v>0.5483</v>
      </c>
      <c r="I17" s="46">
        <v>250</v>
      </c>
      <c r="J17" s="46">
        <v>250</v>
      </c>
      <c r="K17" s="44">
        <f>-I17251</f>
        <v>0</v>
      </c>
      <c r="L17" s="34"/>
      <c r="M17" s="13">
        <v>0</v>
      </c>
      <c r="N17" s="42">
        <f t="shared" si="0"/>
        <v>0</v>
      </c>
      <c r="O17" s="98" t="s">
        <v>96</v>
      </c>
      <c r="P17" s="48"/>
      <c r="Q17" s="24"/>
      <c r="R17" s="25"/>
      <c r="S17" s="26"/>
      <c r="T17" s="25"/>
      <c r="U17" s="26"/>
      <c r="V17" s="24"/>
      <c r="W17" s="2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s="20" customFormat="1" ht="12.75" customHeight="1">
      <c r="A18" s="79">
        <v>1</v>
      </c>
      <c r="B18" s="6" t="s">
        <v>12</v>
      </c>
      <c r="C18" s="1" t="s">
        <v>87</v>
      </c>
      <c r="D18" s="4" t="s">
        <v>44</v>
      </c>
      <c r="E18" s="108" t="s">
        <v>89</v>
      </c>
      <c r="F18" s="1" t="s">
        <v>28</v>
      </c>
      <c r="G18" s="3">
        <v>94.9</v>
      </c>
      <c r="H18" s="110">
        <v>1.048</v>
      </c>
      <c r="I18" s="108">
        <v>170</v>
      </c>
      <c r="J18" s="108">
        <v>180</v>
      </c>
      <c r="K18" s="108">
        <v>0</v>
      </c>
      <c r="L18" s="34"/>
      <c r="M18" s="13">
        <v>180</v>
      </c>
      <c r="N18" s="42">
        <f t="shared" si="0"/>
        <v>188.64000000000001</v>
      </c>
      <c r="O18" s="98" t="s">
        <v>96</v>
      </c>
      <c r="P18" s="48"/>
      <c r="Q18" s="24"/>
      <c r="R18" s="25"/>
      <c r="S18" s="26"/>
      <c r="T18" s="25"/>
      <c r="U18" s="26"/>
      <c r="V18" s="24"/>
      <c r="W18" s="2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20" spans="1:57" ht="12.75">
      <c r="A20" s="50" t="s">
        <v>11</v>
      </c>
      <c r="D20" s="5" t="s">
        <v>111</v>
      </c>
      <c r="P20" s="96"/>
      <c r="R20" s="24"/>
      <c r="S20" s="25"/>
      <c r="T20" s="26"/>
      <c r="U20" s="25"/>
      <c r="V20" s="26"/>
      <c r="Z20" s="24"/>
      <c r="AA20" s="25"/>
      <c r="AB20" s="26"/>
      <c r="AC20" s="25"/>
      <c r="AD20" s="28"/>
      <c r="BE20" s="8"/>
    </row>
    <row r="21" spans="1:57" ht="12.75">
      <c r="A21" s="50" t="s">
        <v>13</v>
      </c>
      <c r="D21" s="5" t="s">
        <v>112</v>
      </c>
      <c r="P21" s="96"/>
      <c r="R21" s="24"/>
      <c r="S21" s="25"/>
      <c r="T21" s="26"/>
      <c r="U21" s="25"/>
      <c r="V21" s="26"/>
      <c r="Z21" s="24"/>
      <c r="AA21" s="25"/>
      <c r="AB21" s="26"/>
      <c r="AC21" s="25"/>
      <c r="AD21" s="28"/>
      <c r="BE21" s="8"/>
    </row>
    <row r="22" spans="1:57" ht="12.75">
      <c r="A22" s="50" t="s">
        <v>13</v>
      </c>
      <c r="D22" s="5" t="s">
        <v>113</v>
      </c>
      <c r="P22" s="96"/>
      <c r="R22" s="24"/>
      <c r="S22" s="25"/>
      <c r="T22" s="26"/>
      <c r="U22" s="25"/>
      <c r="V22" s="26"/>
      <c r="Z22" s="24"/>
      <c r="AA22" s="25"/>
      <c r="AB22" s="26"/>
      <c r="AC22" s="25"/>
      <c r="AD22" s="28"/>
      <c r="BE22" s="8"/>
    </row>
    <row r="23" spans="1:57" ht="12.75">
      <c r="A23" s="50" t="s">
        <v>20</v>
      </c>
      <c r="D23" s="5" t="s">
        <v>112</v>
      </c>
      <c r="P23" s="96"/>
      <c r="R23" s="24"/>
      <c r="S23" s="25"/>
      <c r="T23" s="26"/>
      <c r="U23" s="25"/>
      <c r="V23" s="26"/>
      <c r="Z23" s="24"/>
      <c r="AA23" s="25"/>
      <c r="AB23" s="26"/>
      <c r="AC23" s="25"/>
      <c r="AD23" s="28"/>
      <c r="BE23" s="8"/>
    </row>
    <row r="24" spans="1:57" ht="12.75">
      <c r="A24" s="50"/>
      <c r="P24" s="96"/>
      <c r="R24" s="24"/>
      <c r="S24" s="25"/>
      <c r="T24" s="26"/>
      <c r="U24" s="25"/>
      <c r="V24" s="26"/>
      <c r="Z24" s="24"/>
      <c r="AA24" s="25"/>
      <c r="AB24" s="26"/>
      <c r="AC24" s="25"/>
      <c r="AD24" s="28"/>
      <c r="BE24" s="8"/>
    </row>
    <row r="25" spans="1:57" ht="12.75">
      <c r="A25" s="50"/>
      <c r="P25" s="96"/>
      <c r="R25" s="24"/>
      <c r="S25" s="25"/>
      <c r="T25" s="26"/>
      <c r="U25" s="25"/>
      <c r="V25" s="26"/>
      <c r="Z25" s="24"/>
      <c r="AA25" s="25"/>
      <c r="AB25" s="26"/>
      <c r="AC25" s="25"/>
      <c r="AD25" s="28"/>
      <c r="BE25" s="8"/>
    </row>
  </sheetData>
  <sheetProtection/>
  <mergeCells count="11">
    <mergeCell ref="F5:F6"/>
    <mergeCell ref="O5:O6"/>
    <mergeCell ref="G5:G6"/>
    <mergeCell ref="H5:H6"/>
    <mergeCell ref="I5:N5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7"/>
  <sheetViews>
    <sheetView zoomScalePageLayoutView="0" workbookViewId="0" topLeftCell="A1">
      <selection activeCell="A12" sqref="A12:D15"/>
    </sheetView>
  </sheetViews>
  <sheetFormatPr defaultColWidth="9.00390625" defaultRowHeight="12.75"/>
  <cols>
    <col min="1" max="1" width="6.00390625" style="53" bestFit="1" customWidth="1"/>
    <col min="2" max="2" width="6.25390625" style="53" customWidth="1"/>
    <col min="3" max="3" width="29.00390625" style="53" customWidth="1"/>
    <col min="4" max="4" width="33.375" style="53" customWidth="1"/>
    <col min="5" max="5" width="18.625" style="53" bestFit="1" customWidth="1"/>
    <col min="6" max="6" width="6.625" style="59" bestFit="1" customWidth="1"/>
    <col min="7" max="7" width="11.125" style="53" customWidth="1"/>
    <col min="8" max="8" width="11.00390625" style="53" customWidth="1"/>
    <col min="9" max="9" width="9.125" style="91" customWidth="1"/>
    <col min="10" max="10" width="12.125" style="91" customWidth="1"/>
    <col min="11" max="16384" width="9.125" style="53" customWidth="1"/>
  </cols>
  <sheetData>
    <row r="1" spans="1:57" s="7" customFormat="1" ht="22.5" customHeight="1" thickBot="1">
      <c r="A1" s="49" t="s">
        <v>108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95"/>
      <c r="P1" s="95"/>
      <c r="Q1" s="22"/>
      <c r="R1" s="22"/>
      <c r="S1" s="16"/>
      <c r="T1" s="17"/>
      <c r="U1" s="15"/>
      <c r="V1" s="17"/>
      <c r="W1" s="15"/>
      <c r="X1" s="15"/>
      <c r="Y1" s="15"/>
      <c r="Z1" s="15"/>
      <c r="AA1" s="15"/>
      <c r="AB1" s="17"/>
      <c r="AC1" s="15"/>
      <c r="AD1" s="1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84" t="s">
        <v>110</v>
      </c>
      <c r="B2" s="8"/>
      <c r="C2" s="22"/>
      <c r="D2" s="22"/>
      <c r="E2" s="22"/>
      <c r="F2" s="22"/>
      <c r="G2" s="22"/>
      <c r="H2" s="47"/>
      <c r="I2" s="85"/>
      <c r="J2" s="85"/>
      <c r="K2" s="85"/>
      <c r="L2" s="85"/>
      <c r="M2" s="85"/>
      <c r="N2" s="86"/>
      <c r="O2" s="95"/>
      <c r="P2" s="95"/>
      <c r="Q2" s="22"/>
      <c r="R2" s="22"/>
      <c r="S2" s="16"/>
      <c r="T2" s="17"/>
      <c r="U2" s="15"/>
      <c r="V2" s="17"/>
      <c r="W2" s="15"/>
      <c r="X2" s="15"/>
      <c r="Y2" s="15"/>
      <c r="Z2" s="15"/>
      <c r="AA2" s="15"/>
      <c r="AB2" s="17"/>
      <c r="AC2" s="15"/>
      <c r="AD2" s="1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5" customFormat="1" ht="19.5" customHeight="1">
      <c r="A3" s="51" t="s">
        <v>109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23"/>
      <c r="R3" s="23"/>
      <c r="S3" s="25"/>
      <c r="T3" s="26"/>
      <c r="U3" s="25"/>
      <c r="V3" s="26"/>
      <c r="W3" s="24"/>
      <c r="X3" s="24"/>
      <c r="Y3" s="24"/>
      <c r="Z3" s="24"/>
      <c r="AA3" s="25"/>
      <c r="AB3" s="26"/>
      <c r="AC3" s="25"/>
      <c r="AD3" s="2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3:10" s="55" customFormat="1" ht="12" thickBot="1">
      <c r="C4" s="56"/>
      <c r="D4" s="56"/>
      <c r="E4" s="56"/>
      <c r="F4" s="57"/>
      <c r="G4" s="56"/>
      <c r="H4" s="56"/>
      <c r="I4" s="89"/>
      <c r="J4" s="89"/>
    </row>
    <row r="5" spans="1:10" s="54" customFormat="1" ht="12.75" customHeight="1">
      <c r="A5" s="140" t="s">
        <v>9</v>
      </c>
      <c r="B5" s="134" t="s">
        <v>2</v>
      </c>
      <c r="C5" s="134" t="s">
        <v>3</v>
      </c>
      <c r="D5" s="134" t="s">
        <v>17</v>
      </c>
      <c r="E5" s="134" t="s">
        <v>4</v>
      </c>
      <c r="F5" s="136" t="s">
        <v>16</v>
      </c>
      <c r="G5" s="138" t="s">
        <v>14</v>
      </c>
      <c r="H5" s="139"/>
      <c r="I5" s="142" t="s">
        <v>24</v>
      </c>
      <c r="J5" s="132" t="s">
        <v>25</v>
      </c>
    </row>
    <row r="6" spans="1:10" s="58" customFormat="1" ht="12" thickBot="1">
      <c r="A6" s="141"/>
      <c r="B6" s="135"/>
      <c r="C6" s="135"/>
      <c r="D6" s="135"/>
      <c r="E6" s="135"/>
      <c r="F6" s="137"/>
      <c r="G6" s="87" t="s">
        <v>23</v>
      </c>
      <c r="H6" s="88" t="s">
        <v>15</v>
      </c>
      <c r="I6" s="143"/>
      <c r="J6" s="133"/>
    </row>
    <row r="7" spans="1:10" ht="12.75">
      <c r="A7" s="60"/>
      <c r="B7" s="4"/>
      <c r="C7" s="77" t="s">
        <v>102</v>
      </c>
      <c r="D7" s="4"/>
      <c r="E7" s="4"/>
      <c r="F7" s="3"/>
      <c r="G7" s="4"/>
      <c r="H7" s="82"/>
      <c r="I7" s="90"/>
      <c r="J7" s="92"/>
    </row>
    <row r="8" spans="1:10" ht="12.75">
      <c r="A8" s="60">
        <v>1</v>
      </c>
      <c r="B8" s="4" t="s">
        <v>12</v>
      </c>
      <c r="C8" s="4" t="s">
        <v>99</v>
      </c>
      <c r="D8" s="4" t="s">
        <v>44</v>
      </c>
      <c r="E8" s="4" t="s">
        <v>8</v>
      </c>
      <c r="F8" s="3">
        <v>115</v>
      </c>
      <c r="G8" s="4">
        <v>57.5</v>
      </c>
      <c r="H8" s="82">
        <v>19</v>
      </c>
      <c r="I8" s="113">
        <v>0.6783</v>
      </c>
      <c r="J8" s="93">
        <f>G8*H8*I8</f>
        <v>741.0427500000001</v>
      </c>
    </row>
    <row r="9" spans="1:10" ht="12.75">
      <c r="A9" s="60">
        <v>2</v>
      </c>
      <c r="B9" s="4" t="s">
        <v>12</v>
      </c>
      <c r="C9" s="112" t="s">
        <v>100</v>
      </c>
      <c r="D9" s="4" t="s">
        <v>44</v>
      </c>
      <c r="E9" s="4" t="s">
        <v>8</v>
      </c>
      <c r="F9" s="3">
        <v>89.7</v>
      </c>
      <c r="G9" s="4">
        <v>45</v>
      </c>
      <c r="H9" s="82">
        <v>20</v>
      </c>
      <c r="I9" s="113">
        <v>0.7242</v>
      </c>
      <c r="J9" s="93">
        <f>G9*H9*I9</f>
        <v>651.78</v>
      </c>
    </row>
    <row r="10" spans="1:10" ht="12.75">
      <c r="A10" s="60">
        <v>3</v>
      </c>
      <c r="B10" s="4" t="s">
        <v>12</v>
      </c>
      <c r="C10" s="4" t="s">
        <v>101</v>
      </c>
      <c r="D10" s="4" t="s">
        <v>44</v>
      </c>
      <c r="E10" s="4" t="s">
        <v>8</v>
      </c>
      <c r="F10" s="3">
        <v>72.3</v>
      </c>
      <c r="G10" s="4">
        <v>37.5</v>
      </c>
      <c r="H10" s="82">
        <v>16</v>
      </c>
      <c r="I10" s="113">
        <v>0.8184</v>
      </c>
      <c r="J10" s="93">
        <f>G10*H10*I10</f>
        <v>491.04</v>
      </c>
    </row>
    <row r="12" spans="1:57" s="5" customFormat="1" ht="12.75">
      <c r="A12" s="50" t="s">
        <v>11</v>
      </c>
      <c r="D12" s="5" t="s">
        <v>111</v>
      </c>
      <c r="H12" s="38"/>
      <c r="I12" s="33"/>
      <c r="J12" s="33"/>
      <c r="K12" s="33"/>
      <c r="L12" s="33"/>
      <c r="M12" s="14"/>
      <c r="N12" s="41"/>
      <c r="O12" s="96"/>
      <c r="P12" s="96"/>
      <c r="Q12" s="24"/>
      <c r="R12" s="24"/>
      <c r="S12" s="25"/>
      <c r="T12" s="26"/>
      <c r="U12" s="25"/>
      <c r="V12" s="26"/>
      <c r="W12" s="24"/>
      <c r="X12" s="24"/>
      <c r="Y12" s="24"/>
      <c r="Z12" s="24"/>
      <c r="AA12" s="25"/>
      <c r="AB12" s="26"/>
      <c r="AC12" s="25"/>
      <c r="AD12" s="2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s="5" customFormat="1" ht="12.75">
      <c r="A13" s="50" t="s">
        <v>13</v>
      </c>
      <c r="D13" s="5" t="s">
        <v>112</v>
      </c>
      <c r="H13" s="38"/>
      <c r="I13" s="33"/>
      <c r="J13" s="33"/>
      <c r="K13" s="33"/>
      <c r="L13" s="33"/>
      <c r="M13" s="14"/>
      <c r="N13" s="41"/>
      <c r="O13" s="96"/>
      <c r="P13" s="96"/>
      <c r="Q13" s="24"/>
      <c r="R13" s="24"/>
      <c r="S13" s="25"/>
      <c r="T13" s="26"/>
      <c r="U13" s="25"/>
      <c r="V13" s="26"/>
      <c r="W13" s="24"/>
      <c r="X13" s="24"/>
      <c r="Y13" s="24"/>
      <c r="Z13" s="24"/>
      <c r="AA13" s="25"/>
      <c r="AB13" s="26"/>
      <c r="AC13" s="25"/>
      <c r="AD13" s="2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s="5" customFormat="1" ht="12.75">
      <c r="A14" s="50" t="s">
        <v>13</v>
      </c>
      <c r="D14" s="5" t="s">
        <v>113</v>
      </c>
      <c r="H14" s="38"/>
      <c r="I14" s="33"/>
      <c r="J14" s="33"/>
      <c r="K14" s="33"/>
      <c r="L14" s="33"/>
      <c r="M14" s="14"/>
      <c r="N14" s="41"/>
      <c r="O14" s="96"/>
      <c r="P14" s="96"/>
      <c r="Q14" s="24"/>
      <c r="R14" s="24"/>
      <c r="S14" s="25"/>
      <c r="T14" s="26"/>
      <c r="U14" s="25"/>
      <c r="V14" s="26"/>
      <c r="W14" s="24"/>
      <c r="X14" s="24"/>
      <c r="Y14" s="24"/>
      <c r="Z14" s="24"/>
      <c r="AA14" s="25"/>
      <c r="AB14" s="26"/>
      <c r="AC14" s="25"/>
      <c r="AD14" s="2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s="5" customFormat="1" ht="12.75">
      <c r="A15" s="50" t="s">
        <v>20</v>
      </c>
      <c r="D15" s="5" t="s">
        <v>112</v>
      </c>
      <c r="H15" s="38"/>
      <c r="I15" s="33"/>
      <c r="J15" s="33"/>
      <c r="K15" s="33"/>
      <c r="L15" s="33"/>
      <c r="M15" s="14"/>
      <c r="N15" s="41"/>
      <c r="O15" s="96"/>
      <c r="P15" s="96"/>
      <c r="Q15" s="24"/>
      <c r="R15" s="24"/>
      <c r="S15" s="25"/>
      <c r="T15" s="26"/>
      <c r="U15" s="25"/>
      <c r="V15" s="26"/>
      <c r="W15" s="24"/>
      <c r="X15" s="24"/>
      <c r="Y15" s="24"/>
      <c r="Z15" s="24"/>
      <c r="AA15" s="25"/>
      <c r="AB15" s="26"/>
      <c r="AC15" s="25"/>
      <c r="AD15" s="2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5" customFormat="1" ht="12.75">
      <c r="A16" s="50"/>
      <c r="H16" s="38"/>
      <c r="I16" s="33"/>
      <c r="J16" s="33"/>
      <c r="K16" s="33"/>
      <c r="L16" s="33"/>
      <c r="M16" s="14"/>
      <c r="N16" s="41"/>
      <c r="O16" s="96"/>
      <c r="P16" s="96"/>
      <c r="Q16" s="24"/>
      <c r="R16" s="24"/>
      <c r="S16" s="25"/>
      <c r="T16" s="26"/>
      <c r="U16" s="25"/>
      <c r="V16" s="26"/>
      <c r="W16" s="24"/>
      <c r="X16" s="24"/>
      <c r="Y16" s="24"/>
      <c r="Z16" s="24"/>
      <c r="AA16" s="25"/>
      <c r="AB16" s="26"/>
      <c r="AC16" s="25"/>
      <c r="AD16" s="2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s="5" customFormat="1" ht="12.75">
      <c r="A17" s="50"/>
      <c r="H17" s="38"/>
      <c r="I17" s="33"/>
      <c r="J17" s="33"/>
      <c r="K17" s="33"/>
      <c r="L17" s="33"/>
      <c r="M17" s="14"/>
      <c r="N17" s="41"/>
      <c r="O17" s="96"/>
      <c r="P17" s="96"/>
      <c r="Q17" s="24"/>
      <c r="R17" s="24"/>
      <c r="S17" s="25"/>
      <c r="T17" s="26"/>
      <c r="U17" s="25"/>
      <c r="V17" s="26"/>
      <c r="W17" s="24"/>
      <c r="X17" s="24"/>
      <c r="Y17" s="24"/>
      <c r="Z17" s="24"/>
      <c r="AA17" s="25"/>
      <c r="AB17" s="26"/>
      <c r="AC17" s="25"/>
      <c r="AD17" s="2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</sheetData>
  <sheetProtection/>
  <mergeCells count="9">
    <mergeCell ref="J5:J6"/>
    <mergeCell ref="E5:E6"/>
    <mergeCell ref="F5:F6"/>
    <mergeCell ref="G5:H5"/>
    <mergeCell ref="A5:A6"/>
    <mergeCell ref="B5:B6"/>
    <mergeCell ref="C5:C6"/>
    <mergeCell ref="D5:D6"/>
    <mergeCell ref="I5:I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5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7.00390625" style="0" customWidth="1"/>
    <col min="2" max="2" width="5.875" style="0" customWidth="1"/>
    <col min="3" max="3" width="32.375" style="0" customWidth="1"/>
    <col min="4" max="4" width="33.625" style="0" customWidth="1"/>
    <col min="5" max="5" width="12.875" style="0" customWidth="1"/>
    <col min="6" max="6" width="10.75390625" style="0" customWidth="1"/>
    <col min="7" max="7" width="7.125" style="0" customWidth="1"/>
    <col min="8" max="8" width="7.625" style="0" customWidth="1"/>
    <col min="9" max="10" width="6.625" style="0" customWidth="1"/>
    <col min="11" max="11" width="7.125" style="0" customWidth="1"/>
    <col min="12" max="12" width="2.00390625" style="0" customWidth="1"/>
    <col min="15" max="16" width="6.625" style="0" customWidth="1"/>
    <col min="17" max="17" width="7.125" style="0" customWidth="1"/>
    <col min="18" max="18" width="2.00390625" style="0" customWidth="1"/>
    <col min="21" max="22" width="6.625" style="0" customWidth="1"/>
    <col min="23" max="23" width="7.125" style="0" customWidth="1"/>
    <col min="24" max="24" width="2.25390625" style="0" customWidth="1"/>
    <col min="27" max="27" width="9.125" style="105" customWidth="1"/>
    <col min="29" max="29" width="21.125" style="0" customWidth="1"/>
    <col min="30" max="30" width="13.125" style="0" customWidth="1"/>
  </cols>
  <sheetData>
    <row r="1" spans="1:70" s="7" customFormat="1" ht="22.5" customHeight="1" thickBot="1">
      <c r="A1" s="49" t="s">
        <v>108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9"/>
      <c r="P1" s="29"/>
      <c r="Q1" s="29"/>
      <c r="R1" s="29"/>
      <c r="S1" s="29"/>
      <c r="T1" s="40"/>
      <c r="U1" s="29"/>
      <c r="V1" s="29"/>
      <c r="W1" s="29"/>
      <c r="X1" s="29"/>
      <c r="Y1" s="29"/>
      <c r="Z1" s="40"/>
      <c r="AA1" s="101"/>
      <c r="AB1" s="86"/>
      <c r="AC1" s="95"/>
      <c r="AD1" s="22"/>
      <c r="AE1" s="22"/>
      <c r="AF1" s="16"/>
      <c r="AG1" s="17"/>
      <c r="AH1" s="15"/>
      <c r="AI1" s="17"/>
      <c r="AJ1" s="15"/>
      <c r="AK1" s="15"/>
      <c r="AL1" s="15"/>
      <c r="AM1" s="15"/>
      <c r="AN1" s="15"/>
      <c r="AO1" s="17"/>
      <c r="AP1" s="15"/>
      <c r="AQ1" s="1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s="7" customFormat="1" ht="22.5" customHeight="1">
      <c r="A2" s="84" t="s">
        <v>110</v>
      </c>
      <c r="B2" s="8"/>
      <c r="C2" s="22"/>
      <c r="D2" s="22"/>
      <c r="E2" s="22"/>
      <c r="F2" s="22"/>
      <c r="G2" s="22"/>
      <c r="H2" s="47"/>
      <c r="I2" s="85"/>
      <c r="J2" s="85"/>
      <c r="K2" s="85"/>
      <c r="L2" s="85"/>
      <c r="M2" s="85"/>
      <c r="N2" s="86"/>
      <c r="O2" s="85"/>
      <c r="P2" s="85"/>
      <c r="Q2" s="85"/>
      <c r="R2" s="85"/>
      <c r="S2" s="85"/>
      <c r="T2" s="86"/>
      <c r="U2" s="85"/>
      <c r="V2" s="85"/>
      <c r="W2" s="85"/>
      <c r="X2" s="85"/>
      <c r="Y2" s="85"/>
      <c r="Z2" s="86"/>
      <c r="AA2" s="101"/>
      <c r="AB2" s="86"/>
      <c r="AC2" s="95"/>
      <c r="AD2" s="22"/>
      <c r="AE2" s="22"/>
      <c r="AF2" s="16"/>
      <c r="AG2" s="17"/>
      <c r="AH2" s="15"/>
      <c r="AI2" s="17"/>
      <c r="AJ2" s="15"/>
      <c r="AK2" s="15"/>
      <c r="AL2" s="15"/>
      <c r="AM2" s="15"/>
      <c r="AN2" s="15"/>
      <c r="AO2" s="17"/>
      <c r="AP2" s="15"/>
      <c r="AQ2" s="1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s="5" customFormat="1" ht="19.5" customHeight="1">
      <c r="A3" s="51" t="s">
        <v>109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32"/>
      <c r="R3" s="32"/>
      <c r="S3" s="43"/>
      <c r="T3" s="39"/>
      <c r="U3" s="32"/>
      <c r="V3" s="32"/>
      <c r="W3" s="32"/>
      <c r="X3" s="32"/>
      <c r="Y3" s="43"/>
      <c r="Z3" s="39"/>
      <c r="AA3" s="102"/>
      <c r="AB3" s="39"/>
      <c r="AC3" s="32"/>
      <c r="AD3" s="23"/>
      <c r="AE3" s="23"/>
      <c r="AF3" s="25"/>
      <c r="AG3" s="26"/>
      <c r="AH3" s="25"/>
      <c r="AI3" s="26"/>
      <c r="AJ3" s="24"/>
      <c r="AK3" s="24"/>
      <c r="AL3" s="24"/>
      <c r="AM3" s="24"/>
      <c r="AN3" s="25"/>
      <c r="AO3" s="26"/>
      <c r="AP3" s="25"/>
      <c r="AQ3" s="2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5:70" s="5" customFormat="1" ht="18.75" thickBot="1">
      <c r="E4" s="9"/>
      <c r="F4" s="19"/>
      <c r="G4" s="10"/>
      <c r="H4" s="36"/>
      <c r="I4" s="31"/>
      <c r="J4" s="33"/>
      <c r="K4" s="33"/>
      <c r="L4" s="33"/>
      <c r="M4" s="14"/>
      <c r="N4" s="41"/>
      <c r="O4" s="31"/>
      <c r="P4" s="33"/>
      <c r="Q4" s="33"/>
      <c r="R4" s="33"/>
      <c r="S4" s="14"/>
      <c r="T4" s="41"/>
      <c r="U4" s="31"/>
      <c r="V4" s="33"/>
      <c r="W4" s="33"/>
      <c r="X4" s="33"/>
      <c r="Y4" s="14"/>
      <c r="Z4" s="41"/>
      <c r="AA4" s="103"/>
      <c r="AB4" s="41"/>
      <c r="AC4" s="96"/>
      <c r="AD4" s="24"/>
      <c r="AE4" s="24"/>
      <c r="AF4" s="25"/>
      <c r="AG4" s="26"/>
      <c r="AH4" s="25"/>
      <c r="AI4" s="26"/>
      <c r="AJ4" s="24"/>
      <c r="AK4" s="24"/>
      <c r="AL4" s="24"/>
      <c r="AM4" s="24"/>
      <c r="AN4" s="25"/>
      <c r="AO4" s="26"/>
      <c r="AP4" s="25"/>
      <c r="AQ4" s="2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s="5" customFormat="1" ht="12.75">
      <c r="A5" s="128" t="s">
        <v>9</v>
      </c>
      <c r="B5" s="130" t="s">
        <v>2</v>
      </c>
      <c r="C5" s="124" t="s">
        <v>3</v>
      </c>
      <c r="D5" s="124" t="s">
        <v>17</v>
      </c>
      <c r="E5" s="124" t="s">
        <v>7</v>
      </c>
      <c r="F5" s="124" t="s">
        <v>4</v>
      </c>
      <c r="G5" s="124" t="s">
        <v>1</v>
      </c>
      <c r="H5" s="144" t="s">
        <v>0</v>
      </c>
      <c r="I5" s="119" t="s">
        <v>103</v>
      </c>
      <c r="J5" s="120"/>
      <c r="K5" s="120"/>
      <c r="L5" s="120"/>
      <c r="M5" s="120"/>
      <c r="N5" s="121"/>
      <c r="O5" s="119" t="s">
        <v>5</v>
      </c>
      <c r="P5" s="120"/>
      <c r="Q5" s="120"/>
      <c r="R5" s="120"/>
      <c r="S5" s="120"/>
      <c r="T5" s="121"/>
      <c r="U5" s="119" t="s">
        <v>32</v>
      </c>
      <c r="V5" s="120"/>
      <c r="W5" s="120"/>
      <c r="X5" s="120"/>
      <c r="Y5" s="120"/>
      <c r="Z5" s="121"/>
      <c r="AA5" s="146" t="s">
        <v>29</v>
      </c>
      <c r="AB5" s="148" t="s">
        <v>30</v>
      </c>
      <c r="AC5" s="126" t="s">
        <v>26</v>
      </c>
      <c r="AD5" s="122" t="s">
        <v>10</v>
      </c>
      <c r="AE5" s="24"/>
      <c r="AF5" s="25"/>
      <c r="AG5" s="26"/>
      <c r="AH5" s="25"/>
      <c r="AI5" s="26"/>
      <c r="AJ5" s="24"/>
      <c r="AK5" s="24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s="12" customFormat="1" ht="13.5" thickBot="1">
      <c r="A6" s="129"/>
      <c r="B6" s="131"/>
      <c r="C6" s="125"/>
      <c r="D6" s="125"/>
      <c r="E6" s="125"/>
      <c r="F6" s="125"/>
      <c r="G6" s="125"/>
      <c r="H6" s="145"/>
      <c r="I6" s="74">
        <v>1</v>
      </c>
      <c r="J6" s="75">
        <v>2</v>
      </c>
      <c r="K6" s="75">
        <v>3</v>
      </c>
      <c r="L6" s="75">
        <v>4</v>
      </c>
      <c r="M6" s="75" t="s">
        <v>6</v>
      </c>
      <c r="N6" s="76" t="s">
        <v>0</v>
      </c>
      <c r="O6" s="74">
        <v>1</v>
      </c>
      <c r="P6" s="75">
        <v>2</v>
      </c>
      <c r="Q6" s="75">
        <v>3</v>
      </c>
      <c r="R6" s="75">
        <v>4</v>
      </c>
      <c r="S6" s="75" t="s">
        <v>6</v>
      </c>
      <c r="T6" s="76" t="s">
        <v>0</v>
      </c>
      <c r="U6" s="74">
        <v>1</v>
      </c>
      <c r="V6" s="75">
        <v>2</v>
      </c>
      <c r="W6" s="75">
        <v>3</v>
      </c>
      <c r="X6" s="75">
        <v>4</v>
      </c>
      <c r="Y6" s="75" t="s">
        <v>6</v>
      </c>
      <c r="Z6" s="76" t="s">
        <v>0</v>
      </c>
      <c r="AA6" s="147"/>
      <c r="AB6" s="149"/>
      <c r="AC6" s="127"/>
      <c r="AD6" s="123"/>
      <c r="AE6" s="24"/>
      <c r="AF6" s="25"/>
      <c r="AG6" s="26"/>
      <c r="AH6" s="25"/>
      <c r="AI6" s="26"/>
      <c r="AJ6" s="24"/>
      <c r="AK6" s="24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</row>
    <row r="7" spans="1:70" s="5" customFormat="1" ht="12.75">
      <c r="A7" s="78"/>
      <c r="B7" s="62"/>
      <c r="C7" s="106" t="s">
        <v>31</v>
      </c>
      <c r="D7" s="64"/>
      <c r="E7" s="65"/>
      <c r="F7" s="66"/>
      <c r="G7" s="67"/>
      <c r="H7" s="68"/>
      <c r="I7" s="69"/>
      <c r="J7" s="69"/>
      <c r="K7" s="69"/>
      <c r="L7" s="70"/>
      <c r="M7" s="71"/>
      <c r="N7" s="72"/>
      <c r="O7" s="69"/>
      <c r="P7" s="69"/>
      <c r="Q7" s="69"/>
      <c r="R7" s="70"/>
      <c r="S7" s="71"/>
      <c r="T7" s="72"/>
      <c r="U7" s="69"/>
      <c r="V7" s="69"/>
      <c r="W7" s="69"/>
      <c r="X7" s="70"/>
      <c r="Y7" s="71"/>
      <c r="Z7" s="72"/>
      <c r="AA7" s="104"/>
      <c r="AB7" s="94"/>
      <c r="AC7" s="97"/>
      <c r="AD7" s="73"/>
      <c r="AE7" s="24"/>
      <c r="AF7" s="25"/>
      <c r="AG7" s="26"/>
      <c r="AH7" s="25"/>
      <c r="AI7" s="26"/>
      <c r="AJ7" s="24"/>
      <c r="AK7" s="24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s="5" customFormat="1" ht="15.75">
      <c r="A8" s="79">
        <v>1</v>
      </c>
      <c r="B8" s="6" t="s">
        <v>12</v>
      </c>
      <c r="C8" s="1" t="s">
        <v>33</v>
      </c>
      <c r="D8" s="108" t="s">
        <v>34</v>
      </c>
      <c r="E8" s="108" t="s">
        <v>37</v>
      </c>
      <c r="F8" s="1" t="s">
        <v>8</v>
      </c>
      <c r="G8" s="108">
        <v>55.7</v>
      </c>
      <c r="H8" s="111">
        <v>0.911</v>
      </c>
      <c r="I8" s="4">
        <v>90</v>
      </c>
      <c r="J8" s="4">
        <v>95</v>
      </c>
      <c r="K8" s="46">
        <v>102.5</v>
      </c>
      <c r="L8" s="70"/>
      <c r="M8" s="52">
        <v>95</v>
      </c>
      <c r="N8" s="42">
        <f>M8*H8</f>
        <v>86.545</v>
      </c>
      <c r="O8" s="4">
        <v>40</v>
      </c>
      <c r="P8" s="4">
        <v>45</v>
      </c>
      <c r="Q8" s="46">
        <v>50</v>
      </c>
      <c r="R8" s="70"/>
      <c r="S8" s="52">
        <v>45</v>
      </c>
      <c r="T8" s="42">
        <f>H8*S8</f>
        <v>40.995000000000005</v>
      </c>
      <c r="U8" s="108">
        <v>90</v>
      </c>
      <c r="V8" s="108">
        <v>100</v>
      </c>
      <c r="W8" s="108">
        <v>110</v>
      </c>
      <c r="X8" s="70"/>
      <c r="Y8" s="52">
        <v>110</v>
      </c>
      <c r="Z8" s="42">
        <f>Y8*H8</f>
        <v>100.21000000000001</v>
      </c>
      <c r="AA8" s="104">
        <f>M8+S8+Y8</f>
        <v>250</v>
      </c>
      <c r="AB8" s="94">
        <f>AA8*H8</f>
        <v>227.75</v>
      </c>
      <c r="AC8" s="98" t="s">
        <v>96</v>
      </c>
      <c r="AD8" s="73"/>
      <c r="AE8" s="24"/>
      <c r="AF8" s="25"/>
      <c r="AG8" s="26"/>
      <c r="AH8" s="25"/>
      <c r="AI8" s="26"/>
      <c r="AJ8" s="24"/>
      <c r="AK8" s="24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1:70" s="5" customFormat="1" ht="15.75">
      <c r="A9" s="78">
        <v>2</v>
      </c>
      <c r="B9" s="6" t="s">
        <v>12</v>
      </c>
      <c r="C9" s="66" t="s">
        <v>104</v>
      </c>
      <c r="D9" s="108" t="s">
        <v>64</v>
      </c>
      <c r="E9" s="108" t="s">
        <v>105</v>
      </c>
      <c r="F9" s="66" t="s">
        <v>28</v>
      </c>
      <c r="G9" s="67">
        <v>77.3</v>
      </c>
      <c r="H9" s="114">
        <v>1.009</v>
      </c>
      <c r="I9" s="4">
        <v>60</v>
      </c>
      <c r="J9" s="4">
        <v>70</v>
      </c>
      <c r="K9" s="4">
        <v>80</v>
      </c>
      <c r="L9" s="70"/>
      <c r="M9" s="52">
        <v>80</v>
      </c>
      <c r="N9" s="42">
        <f>M9*H9</f>
        <v>80.72</v>
      </c>
      <c r="O9" s="108">
        <v>40</v>
      </c>
      <c r="P9" s="108">
        <v>50</v>
      </c>
      <c r="Q9" s="108">
        <v>55</v>
      </c>
      <c r="R9" s="70"/>
      <c r="S9" s="52">
        <v>55</v>
      </c>
      <c r="T9" s="42">
        <f>H9*S9</f>
        <v>55.495</v>
      </c>
      <c r="U9" s="108">
        <v>75</v>
      </c>
      <c r="V9" s="108">
        <v>80</v>
      </c>
      <c r="W9" s="108">
        <v>85</v>
      </c>
      <c r="X9" s="70"/>
      <c r="Y9" s="52">
        <v>85</v>
      </c>
      <c r="Z9" s="42">
        <f>Y9*H9</f>
        <v>85.76499999999999</v>
      </c>
      <c r="AA9" s="104">
        <f aca="true" t="shared" si="0" ref="AA9:AA18">M9+S9+Y9</f>
        <v>220</v>
      </c>
      <c r="AB9" s="94">
        <f aca="true" t="shared" si="1" ref="AB9:AB18">AA9*H9</f>
        <v>221.98</v>
      </c>
      <c r="AC9" s="99" t="s">
        <v>95</v>
      </c>
      <c r="AD9" s="73"/>
      <c r="AE9" s="24"/>
      <c r="AF9" s="25"/>
      <c r="AG9" s="26"/>
      <c r="AH9" s="25"/>
      <c r="AI9" s="26"/>
      <c r="AJ9" s="24"/>
      <c r="AK9" s="24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1:70" s="5" customFormat="1" ht="15.75">
      <c r="A10" s="79">
        <v>3</v>
      </c>
      <c r="B10" s="6" t="s">
        <v>12</v>
      </c>
      <c r="C10" s="1" t="s">
        <v>106</v>
      </c>
      <c r="D10" s="108" t="s">
        <v>64</v>
      </c>
      <c r="E10" s="108" t="s">
        <v>107</v>
      </c>
      <c r="F10" s="1" t="s">
        <v>8</v>
      </c>
      <c r="G10" s="108">
        <v>59.4</v>
      </c>
      <c r="H10" s="111">
        <v>0.8676</v>
      </c>
      <c r="I10" s="4">
        <v>50</v>
      </c>
      <c r="J10" s="4">
        <v>60</v>
      </c>
      <c r="K10" s="46">
        <v>70</v>
      </c>
      <c r="L10" s="34"/>
      <c r="M10" s="52">
        <v>60</v>
      </c>
      <c r="N10" s="42">
        <f>M10*H10</f>
        <v>52.056000000000004</v>
      </c>
      <c r="O10" s="4">
        <v>30</v>
      </c>
      <c r="P10" s="4">
        <v>35</v>
      </c>
      <c r="Q10" s="46">
        <v>40</v>
      </c>
      <c r="R10" s="34"/>
      <c r="S10" s="52">
        <v>35</v>
      </c>
      <c r="T10" s="42">
        <f>H10*S10</f>
        <v>30.366</v>
      </c>
      <c r="U10" s="108">
        <v>80</v>
      </c>
      <c r="V10" s="108">
        <v>90</v>
      </c>
      <c r="W10" s="108">
        <v>95</v>
      </c>
      <c r="X10" s="34"/>
      <c r="Y10" s="52">
        <v>95</v>
      </c>
      <c r="Z10" s="42">
        <f>Y10*H10</f>
        <v>82.422</v>
      </c>
      <c r="AA10" s="104">
        <f t="shared" si="0"/>
        <v>190</v>
      </c>
      <c r="AB10" s="94">
        <f t="shared" si="1"/>
        <v>164.844</v>
      </c>
      <c r="AC10" s="99" t="s">
        <v>95</v>
      </c>
      <c r="AD10" s="30"/>
      <c r="AE10" s="24"/>
      <c r="AF10" s="25"/>
      <c r="AG10" s="26"/>
      <c r="AH10" s="25"/>
      <c r="AI10" s="26"/>
      <c r="AJ10" s="24"/>
      <c r="AK10" s="24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</row>
    <row r="11" spans="1:70" s="5" customFormat="1" ht="12.75">
      <c r="A11" s="78"/>
      <c r="B11" s="62"/>
      <c r="C11" s="106" t="s">
        <v>19</v>
      </c>
      <c r="D11" s="64"/>
      <c r="E11" s="65"/>
      <c r="F11" s="1"/>
      <c r="G11" s="67"/>
      <c r="H11" s="68"/>
      <c r="I11" s="69"/>
      <c r="J11" s="69"/>
      <c r="K11" s="69"/>
      <c r="L11" s="70"/>
      <c r="M11" s="71"/>
      <c r="N11" s="72"/>
      <c r="O11" s="69"/>
      <c r="P11" s="69"/>
      <c r="Q11" s="69"/>
      <c r="R11" s="70"/>
      <c r="S11" s="71"/>
      <c r="T11" s="72"/>
      <c r="U11" s="69"/>
      <c r="V11" s="69"/>
      <c r="W11" s="69"/>
      <c r="X11" s="70"/>
      <c r="Y11" s="71"/>
      <c r="Z11" s="72"/>
      <c r="AA11" s="104"/>
      <c r="AB11" s="94"/>
      <c r="AC11" s="97"/>
      <c r="AD11" s="73"/>
      <c r="AE11" s="24"/>
      <c r="AF11" s="25"/>
      <c r="AG11" s="26"/>
      <c r="AH11" s="25"/>
      <c r="AI11" s="26"/>
      <c r="AJ11" s="24"/>
      <c r="AK11" s="24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1:70" s="5" customFormat="1" ht="16.5" thickBot="1">
      <c r="A12" s="79">
        <v>1</v>
      </c>
      <c r="B12" s="6" t="s">
        <v>12</v>
      </c>
      <c r="C12" s="1" t="s">
        <v>72</v>
      </c>
      <c r="D12" s="4" t="s">
        <v>44</v>
      </c>
      <c r="E12" s="108" t="s">
        <v>80</v>
      </c>
      <c r="F12" s="1" t="s">
        <v>27</v>
      </c>
      <c r="G12" s="3">
        <v>65.2</v>
      </c>
      <c r="H12" s="110">
        <v>0.7492</v>
      </c>
      <c r="I12" s="108">
        <v>90</v>
      </c>
      <c r="J12" s="108">
        <v>100</v>
      </c>
      <c r="K12" s="108">
        <v>110</v>
      </c>
      <c r="L12" s="34"/>
      <c r="M12" s="52">
        <v>110</v>
      </c>
      <c r="N12" s="81">
        <f aca="true" t="shared" si="2" ref="N12:N18">M12*H12</f>
        <v>82.41199999999999</v>
      </c>
      <c r="O12" s="44">
        <v>60</v>
      </c>
      <c r="P12" s="44">
        <v>65</v>
      </c>
      <c r="Q12" s="46">
        <v>67.5</v>
      </c>
      <c r="R12" s="34"/>
      <c r="S12" s="52">
        <v>65</v>
      </c>
      <c r="T12" s="42">
        <f aca="true" t="shared" si="3" ref="T12:T18">H12*S12</f>
        <v>48.698</v>
      </c>
      <c r="U12" s="44">
        <v>120</v>
      </c>
      <c r="V12" s="44">
        <v>130</v>
      </c>
      <c r="W12" s="46">
        <v>140</v>
      </c>
      <c r="X12" s="34"/>
      <c r="Y12" s="52">
        <v>130</v>
      </c>
      <c r="Z12" s="42">
        <f aca="true" t="shared" si="4" ref="Z12:Z18">Y12*H12</f>
        <v>97.396</v>
      </c>
      <c r="AA12" s="104">
        <f t="shared" si="0"/>
        <v>305</v>
      </c>
      <c r="AB12" s="94">
        <f t="shared" si="1"/>
        <v>228.506</v>
      </c>
      <c r="AC12" s="1" t="s">
        <v>87</v>
      </c>
      <c r="AD12" s="30"/>
      <c r="AE12" s="24"/>
      <c r="AF12" s="25"/>
      <c r="AG12" s="26"/>
      <c r="AH12" s="25"/>
      <c r="AI12" s="26"/>
      <c r="AJ12" s="24"/>
      <c r="AK12" s="24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70" s="5" customFormat="1" ht="16.5" thickBot="1">
      <c r="A13" s="79">
        <v>2</v>
      </c>
      <c r="B13" s="6" t="s">
        <v>12</v>
      </c>
      <c r="C13" s="1" t="s">
        <v>97</v>
      </c>
      <c r="D13" s="4" t="s">
        <v>36</v>
      </c>
      <c r="E13" s="108" t="s">
        <v>98</v>
      </c>
      <c r="F13" s="1" t="s">
        <v>27</v>
      </c>
      <c r="G13" s="3">
        <v>67.1</v>
      </c>
      <c r="H13" s="111">
        <v>0.73</v>
      </c>
      <c r="I13" s="4">
        <v>90</v>
      </c>
      <c r="J13" s="46">
        <v>95</v>
      </c>
      <c r="K13" s="46">
        <v>95</v>
      </c>
      <c r="L13" s="34"/>
      <c r="M13" s="52">
        <v>90</v>
      </c>
      <c r="N13" s="81">
        <f t="shared" si="2"/>
        <v>65.7</v>
      </c>
      <c r="O13" s="4">
        <v>70</v>
      </c>
      <c r="P13" s="46">
        <v>75</v>
      </c>
      <c r="Q13" s="46">
        <v>75</v>
      </c>
      <c r="R13" s="34"/>
      <c r="S13" s="52">
        <v>70</v>
      </c>
      <c r="T13" s="42">
        <f t="shared" si="3"/>
        <v>51.1</v>
      </c>
      <c r="U13" s="44">
        <v>130</v>
      </c>
      <c r="V13" s="44">
        <v>135</v>
      </c>
      <c r="W13" s="46">
        <v>140</v>
      </c>
      <c r="X13" s="34"/>
      <c r="Y13" s="52">
        <v>135</v>
      </c>
      <c r="Z13" s="42">
        <f t="shared" si="4"/>
        <v>98.55</v>
      </c>
      <c r="AA13" s="104">
        <f t="shared" si="0"/>
        <v>295</v>
      </c>
      <c r="AB13" s="94">
        <f t="shared" si="1"/>
        <v>215.35</v>
      </c>
      <c r="AC13" s="98" t="s">
        <v>96</v>
      </c>
      <c r="AD13" s="30"/>
      <c r="AE13" s="24"/>
      <c r="AF13" s="25"/>
      <c r="AG13" s="26"/>
      <c r="AH13" s="25"/>
      <c r="AI13" s="26"/>
      <c r="AJ13" s="24"/>
      <c r="AK13" s="24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1:70" s="5" customFormat="1" ht="16.5" thickBot="1">
      <c r="A14" s="79">
        <v>3</v>
      </c>
      <c r="B14" s="6" t="s">
        <v>12</v>
      </c>
      <c r="C14" s="1" t="s">
        <v>74</v>
      </c>
      <c r="D14" s="4" t="s">
        <v>76</v>
      </c>
      <c r="E14" s="108" t="s">
        <v>82</v>
      </c>
      <c r="F14" s="1" t="s">
        <v>27</v>
      </c>
      <c r="G14" s="3">
        <v>81.1</v>
      </c>
      <c r="H14" s="110">
        <v>0.6268</v>
      </c>
      <c r="I14" s="4">
        <v>100</v>
      </c>
      <c r="J14" s="46">
        <v>110</v>
      </c>
      <c r="K14" s="4">
        <v>110</v>
      </c>
      <c r="L14" s="34"/>
      <c r="M14" s="52">
        <v>110</v>
      </c>
      <c r="N14" s="81">
        <f t="shared" si="2"/>
        <v>68.94800000000001</v>
      </c>
      <c r="O14" s="46">
        <v>65</v>
      </c>
      <c r="P14" s="44">
        <v>65</v>
      </c>
      <c r="Q14" s="44">
        <v>72.5</v>
      </c>
      <c r="R14" s="34"/>
      <c r="S14" s="52">
        <v>72.5</v>
      </c>
      <c r="T14" s="42">
        <f t="shared" si="3"/>
        <v>45.443000000000005</v>
      </c>
      <c r="U14" s="44">
        <v>140</v>
      </c>
      <c r="V14" s="44">
        <v>145</v>
      </c>
      <c r="W14" s="46">
        <v>152.5</v>
      </c>
      <c r="X14" s="34"/>
      <c r="Y14" s="52">
        <v>145</v>
      </c>
      <c r="Z14" s="42">
        <f t="shared" si="4"/>
        <v>90.88600000000001</v>
      </c>
      <c r="AA14" s="104">
        <f t="shared" si="0"/>
        <v>327.5</v>
      </c>
      <c r="AB14" s="94">
        <f t="shared" si="1"/>
        <v>205.27700000000002</v>
      </c>
      <c r="AC14" s="98" t="s">
        <v>96</v>
      </c>
      <c r="AD14" s="30"/>
      <c r="AE14" s="24"/>
      <c r="AF14" s="25"/>
      <c r="AG14" s="26"/>
      <c r="AH14" s="25"/>
      <c r="AI14" s="26"/>
      <c r="AJ14" s="24"/>
      <c r="AK14" s="24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</row>
    <row r="15" spans="1:70" s="5" customFormat="1" ht="16.5" thickBot="1">
      <c r="A15" s="79">
        <v>1</v>
      </c>
      <c r="B15" s="6" t="s">
        <v>12</v>
      </c>
      <c r="C15" s="1" t="s">
        <v>42</v>
      </c>
      <c r="D15" s="4" t="s">
        <v>44</v>
      </c>
      <c r="E15" s="108" t="s">
        <v>47</v>
      </c>
      <c r="F15" s="1" t="s">
        <v>8</v>
      </c>
      <c r="G15" s="108">
        <v>82.4</v>
      </c>
      <c r="H15" s="110">
        <v>0.6198</v>
      </c>
      <c r="I15" s="108">
        <v>230</v>
      </c>
      <c r="J15" s="108">
        <v>240</v>
      </c>
      <c r="K15" s="108">
        <v>245</v>
      </c>
      <c r="L15" s="34"/>
      <c r="M15" s="52">
        <v>245</v>
      </c>
      <c r="N15" s="81">
        <f t="shared" si="2"/>
        <v>151.851</v>
      </c>
      <c r="O15" s="108">
        <v>150</v>
      </c>
      <c r="P15" s="108">
        <v>155</v>
      </c>
      <c r="Q15" s="108">
        <v>160</v>
      </c>
      <c r="R15" s="34"/>
      <c r="S15" s="52">
        <v>160</v>
      </c>
      <c r="T15" s="42">
        <f t="shared" si="3"/>
        <v>99.168</v>
      </c>
      <c r="U15" s="44">
        <v>270</v>
      </c>
      <c r="V15" s="44">
        <v>285</v>
      </c>
      <c r="W15" s="46">
        <v>295</v>
      </c>
      <c r="X15" s="34"/>
      <c r="Y15" s="52">
        <v>285</v>
      </c>
      <c r="Z15" s="42">
        <f t="shared" si="4"/>
        <v>176.643</v>
      </c>
      <c r="AA15" s="104">
        <f t="shared" si="0"/>
        <v>690</v>
      </c>
      <c r="AB15" s="94">
        <f t="shared" si="1"/>
        <v>427.66200000000003</v>
      </c>
      <c r="AC15" s="98" t="s">
        <v>96</v>
      </c>
      <c r="AD15" s="30"/>
      <c r="AE15" s="24"/>
      <c r="AF15" s="25"/>
      <c r="AG15" s="26"/>
      <c r="AH15" s="25"/>
      <c r="AI15" s="26"/>
      <c r="AJ15" s="24"/>
      <c r="AK15" s="24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</row>
    <row r="16" spans="1:70" s="5" customFormat="1" ht="16.5" thickBot="1">
      <c r="A16" s="79">
        <v>2</v>
      </c>
      <c r="B16" s="6" t="s">
        <v>12</v>
      </c>
      <c r="C16" s="1" t="s">
        <v>41</v>
      </c>
      <c r="D16" s="108" t="s">
        <v>34</v>
      </c>
      <c r="E16" s="108" t="s">
        <v>46</v>
      </c>
      <c r="F16" s="1" t="s">
        <v>8</v>
      </c>
      <c r="G16" s="108">
        <v>72.5</v>
      </c>
      <c r="H16" s="110">
        <v>0.6828</v>
      </c>
      <c r="I16" s="108">
        <v>190</v>
      </c>
      <c r="J16" s="46">
        <v>195</v>
      </c>
      <c r="K16" s="46">
        <v>195</v>
      </c>
      <c r="L16" s="115"/>
      <c r="M16" s="52">
        <v>190</v>
      </c>
      <c r="N16" s="81">
        <f t="shared" si="2"/>
        <v>129.732</v>
      </c>
      <c r="O16" s="108">
        <v>140</v>
      </c>
      <c r="P16" s="108">
        <v>145</v>
      </c>
      <c r="Q16" s="108">
        <v>150</v>
      </c>
      <c r="R16" s="115"/>
      <c r="S16" s="83">
        <v>150</v>
      </c>
      <c r="T16" s="42">
        <f t="shared" si="3"/>
        <v>102.41999999999999</v>
      </c>
      <c r="U16" s="108">
        <v>200</v>
      </c>
      <c r="V16" s="108">
        <v>215</v>
      </c>
      <c r="W16" s="46">
        <v>230</v>
      </c>
      <c r="X16" s="115"/>
      <c r="Y16" s="52">
        <v>215</v>
      </c>
      <c r="Z16" s="42">
        <f t="shared" si="4"/>
        <v>146.802</v>
      </c>
      <c r="AA16" s="104">
        <f t="shared" si="0"/>
        <v>555</v>
      </c>
      <c r="AB16" s="94">
        <f t="shared" si="1"/>
        <v>378.95399999999995</v>
      </c>
      <c r="AC16" s="98" t="s">
        <v>96</v>
      </c>
      <c r="AD16" s="116"/>
      <c r="AE16" s="24"/>
      <c r="AF16" s="25"/>
      <c r="AG16" s="26"/>
      <c r="AH16" s="25"/>
      <c r="AI16" s="26"/>
      <c r="AJ16" s="24"/>
      <c r="AK16" s="24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s="5" customFormat="1" ht="16.5" thickBot="1">
      <c r="A17" s="79">
        <v>3</v>
      </c>
      <c r="B17" s="6" t="s">
        <v>12</v>
      </c>
      <c r="C17" s="1" t="s">
        <v>45</v>
      </c>
      <c r="D17" s="4" t="s">
        <v>44</v>
      </c>
      <c r="E17" s="108" t="s">
        <v>49</v>
      </c>
      <c r="F17" s="1" t="s">
        <v>8</v>
      </c>
      <c r="G17" s="108">
        <v>80</v>
      </c>
      <c r="H17" s="110">
        <v>0.6329</v>
      </c>
      <c r="I17" s="108">
        <v>150</v>
      </c>
      <c r="J17" s="108">
        <v>170</v>
      </c>
      <c r="K17" s="108">
        <v>180</v>
      </c>
      <c r="L17" s="115"/>
      <c r="M17" s="52">
        <v>180</v>
      </c>
      <c r="N17" s="81">
        <f t="shared" si="2"/>
        <v>113.922</v>
      </c>
      <c r="O17" s="108">
        <v>115</v>
      </c>
      <c r="P17" s="108">
        <v>120</v>
      </c>
      <c r="Q17" s="108">
        <v>125</v>
      </c>
      <c r="R17" s="115"/>
      <c r="S17" s="83">
        <v>125</v>
      </c>
      <c r="T17" s="42">
        <f t="shared" si="3"/>
        <v>79.1125</v>
      </c>
      <c r="U17" s="108">
        <v>240</v>
      </c>
      <c r="V17" s="108">
        <v>250</v>
      </c>
      <c r="W17" s="108">
        <v>260</v>
      </c>
      <c r="X17" s="115"/>
      <c r="Y17" s="52">
        <v>260</v>
      </c>
      <c r="Z17" s="42">
        <f t="shared" si="4"/>
        <v>164.554</v>
      </c>
      <c r="AA17" s="104">
        <f t="shared" si="0"/>
        <v>565</v>
      </c>
      <c r="AB17" s="94">
        <f t="shared" si="1"/>
        <v>357.5885</v>
      </c>
      <c r="AC17" s="98" t="s">
        <v>96</v>
      </c>
      <c r="AD17" s="116"/>
      <c r="AE17" s="24"/>
      <c r="AF17" s="25"/>
      <c r="AG17" s="26"/>
      <c r="AH17" s="25"/>
      <c r="AI17" s="26"/>
      <c r="AJ17" s="24"/>
      <c r="AK17" s="24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s="5" customFormat="1" ht="16.5" thickBot="1">
      <c r="A18" s="79">
        <v>1</v>
      </c>
      <c r="B18" s="6" t="s">
        <v>12</v>
      </c>
      <c r="C18" s="1" t="s">
        <v>87</v>
      </c>
      <c r="D18" s="4" t="s">
        <v>44</v>
      </c>
      <c r="E18" s="108" t="s">
        <v>89</v>
      </c>
      <c r="F18" s="1" t="s">
        <v>28</v>
      </c>
      <c r="G18" s="3">
        <v>94.9</v>
      </c>
      <c r="H18" s="110">
        <v>1.048</v>
      </c>
      <c r="I18" s="108">
        <v>150</v>
      </c>
      <c r="J18" s="108">
        <v>160</v>
      </c>
      <c r="K18" s="108">
        <v>165</v>
      </c>
      <c r="L18" s="80"/>
      <c r="M18" s="100">
        <v>165</v>
      </c>
      <c r="N18" s="81">
        <f t="shared" si="2"/>
        <v>172.92000000000002</v>
      </c>
      <c r="O18" s="108">
        <v>115</v>
      </c>
      <c r="P18" s="108">
        <v>120</v>
      </c>
      <c r="Q18" s="108">
        <v>125</v>
      </c>
      <c r="R18" s="80"/>
      <c r="S18" s="100">
        <v>125</v>
      </c>
      <c r="T18" s="42">
        <f t="shared" si="3"/>
        <v>131</v>
      </c>
      <c r="U18" s="61">
        <v>100</v>
      </c>
      <c r="V18" s="61">
        <v>110</v>
      </c>
      <c r="W18" s="61">
        <v>115</v>
      </c>
      <c r="X18" s="80"/>
      <c r="Y18" s="100">
        <v>115</v>
      </c>
      <c r="Z18" s="81">
        <f t="shared" si="4"/>
        <v>120.52000000000001</v>
      </c>
      <c r="AA18" s="104">
        <f t="shared" si="0"/>
        <v>405</v>
      </c>
      <c r="AB18" s="94">
        <f t="shared" si="1"/>
        <v>424.44</v>
      </c>
      <c r="AC18" s="98" t="s">
        <v>96</v>
      </c>
      <c r="AD18" s="107"/>
      <c r="AE18" s="24"/>
      <c r="AF18" s="25"/>
      <c r="AG18" s="26"/>
      <c r="AH18" s="25"/>
      <c r="AI18" s="26"/>
      <c r="AJ18" s="24"/>
      <c r="AK18" s="24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</row>
    <row r="20" spans="1:71" s="5" customFormat="1" ht="12.75">
      <c r="A20" s="50" t="s">
        <v>11</v>
      </c>
      <c r="D20" s="5" t="s">
        <v>111</v>
      </c>
      <c r="H20" s="38"/>
      <c r="I20" s="33"/>
      <c r="J20" s="33"/>
      <c r="K20" s="33"/>
      <c r="L20" s="33"/>
      <c r="M20" s="14"/>
      <c r="N20" s="41"/>
      <c r="O20" s="33"/>
      <c r="P20" s="33"/>
      <c r="Q20" s="33"/>
      <c r="R20" s="33"/>
      <c r="S20" s="14"/>
      <c r="T20" s="41"/>
      <c r="U20" s="33"/>
      <c r="V20" s="33"/>
      <c r="W20" s="33"/>
      <c r="X20" s="33"/>
      <c r="Y20" s="14"/>
      <c r="Z20" s="41"/>
      <c r="AA20" s="103"/>
      <c r="AB20" s="41"/>
      <c r="AC20" s="96"/>
      <c r="AD20" s="96"/>
      <c r="AE20" s="24"/>
      <c r="AF20" s="24"/>
      <c r="AG20" s="25"/>
      <c r="AH20" s="26"/>
      <c r="AI20" s="25"/>
      <c r="AJ20" s="26"/>
      <c r="AK20" s="24"/>
      <c r="AL20" s="24"/>
      <c r="AM20" s="24"/>
      <c r="AN20" s="24"/>
      <c r="AO20" s="25"/>
      <c r="AP20" s="26"/>
      <c r="AQ20" s="25"/>
      <c r="AR20" s="2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</row>
    <row r="21" spans="1:71" s="5" customFormat="1" ht="12.75">
      <c r="A21" s="50" t="s">
        <v>13</v>
      </c>
      <c r="D21" s="5" t="s">
        <v>112</v>
      </c>
      <c r="H21" s="38"/>
      <c r="I21" s="33"/>
      <c r="J21" s="33"/>
      <c r="K21" s="33"/>
      <c r="L21" s="33"/>
      <c r="M21" s="14"/>
      <c r="N21" s="41"/>
      <c r="O21" s="33"/>
      <c r="P21" s="33"/>
      <c r="Q21" s="33"/>
      <c r="R21" s="33"/>
      <c r="S21" s="14"/>
      <c r="T21" s="41"/>
      <c r="U21" s="33"/>
      <c r="V21" s="33"/>
      <c r="W21" s="33"/>
      <c r="X21" s="33"/>
      <c r="Y21" s="14"/>
      <c r="Z21" s="41"/>
      <c r="AA21" s="103"/>
      <c r="AB21" s="41"/>
      <c r="AC21" s="96"/>
      <c r="AD21" s="96"/>
      <c r="AE21" s="24"/>
      <c r="AF21" s="24"/>
      <c r="AG21" s="25"/>
      <c r="AH21" s="26"/>
      <c r="AI21" s="25"/>
      <c r="AJ21" s="26"/>
      <c r="AK21" s="24"/>
      <c r="AL21" s="24"/>
      <c r="AM21" s="24"/>
      <c r="AN21" s="24"/>
      <c r="AO21" s="25"/>
      <c r="AP21" s="26"/>
      <c r="AQ21" s="25"/>
      <c r="AR21" s="2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</row>
    <row r="22" spans="1:71" s="5" customFormat="1" ht="12.75">
      <c r="A22" s="50" t="s">
        <v>13</v>
      </c>
      <c r="D22" s="5" t="s">
        <v>113</v>
      </c>
      <c r="H22" s="38"/>
      <c r="I22" s="33"/>
      <c r="J22" s="33"/>
      <c r="K22" s="33"/>
      <c r="L22" s="33"/>
      <c r="M22" s="14"/>
      <c r="N22" s="41"/>
      <c r="O22" s="33"/>
      <c r="P22" s="33"/>
      <c r="Q22" s="33"/>
      <c r="R22" s="33"/>
      <c r="S22" s="14"/>
      <c r="T22" s="41"/>
      <c r="U22" s="33"/>
      <c r="V22" s="33"/>
      <c r="W22" s="33"/>
      <c r="X22" s="33"/>
      <c r="Y22" s="14"/>
      <c r="Z22" s="41"/>
      <c r="AA22" s="103"/>
      <c r="AB22" s="41"/>
      <c r="AC22" s="96"/>
      <c r="AD22" s="96"/>
      <c r="AE22" s="24"/>
      <c r="AF22" s="24"/>
      <c r="AG22" s="25"/>
      <c r="AH22" s="26"/>
      <c r="AI22" s="25"/>
      <c r="AJ22" s="26"/>
      <c r="AK22" s="24"/>
      <c r="AL22" s="24"/>
      <c r="AM22" s="24"/>
      <c r="AN22" s="24"/>
      <c r="AO22" s="25"/>
      <c r="AP22" s="26"/>
      <c r="AQ22" s="25"/>
      <c r="AR22" s="2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</row>
    <row r="23" spans="1:71" s="5" customFormat="1" ht="12.75">
      <c r="A23" s="50" t="s">
        <v>20</v>
      </c>
      <c r="D23" s="5" t="s">
        <v>112</v>
      </c>
      <c r="H23" s="38"/>
      <c r="I23" s="33"/>
      <c r="J23" s="33"/>
      <c r="K23" s="33"/>
      <c r="L23" s="33"/>
      <c r="M23" s="14"/>
      <c r="N23" s="41"/>
      <c r="O23" s="33"/>
      <c r="P23" s="33"/>
      <c r="Q23" s="33"/>
      <c r="R23" s="33"/>
      <c r="S23" s="14"/>
      <c r="T23" s="41"/>
      <c r="U23" s="33"/>
      <c r="V23" s="33"/>
      <c r="W23" s="33"/>
      <c r="X23" s="33"/>
      <c r="Y23" s="14"/>
      <c r="Z23" s="41"/>
      <c r="AA23" s="103"/>
      <c r="AB23" s="41"/>
      <c r="AC23" s="96"/>
      <c r="AD23" s="96"/>
      <c r="AE23" s="24"/>
      <c r="AF23" s="24"/>
      <c r="AG23" s="25"/>
      <c r="AH23" s="26"/>
      <c r="AI23" s="25"/>
      <c r="AJ23" s="26"/>
      <c r="AK23" s="24"/>
      <c r="AL23" s="24"/>
      <c r="AM23" s="24"/>
      <c r="AN23" s="24"/>
      <c r="AO23" s="25"/>
      <c r="AP23" s="26"/>
      <c r="AQ23" s="25"/>
      <c r="AR23" s="2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</row>
    <row r="24" spans="1:71" s="5" customFormat="1" ht="12.75">
      <c r="A24" s="50"/>
      <c r="H24" s="38"/>
      <c r="I24" s="33"/>
      <c r="J24" s="33"/>
      <c r="K24" s="33"/>
      <c r="L24" s="33"/>
      <c r="M24" s="14"/>
      <c r="N24" s="41"/>
      <c r="O24" s="33"/>
      <c r="P24" s="33"/>
      <c r="Q24" s="33"/>
      <c r="R24" s="33"/>
      <c r="S24" s="14"/>
      <c r="T24" s="41"/>
      <c r="U24" s="33"/>
      <c r="V24" s="33"/>
      <c r="W24" s="33"/>
      <c r="X24" s="33"/>
      <c r="Y24" s="14"/>
      <c r="Z24" s="41"/>
      <c r="AA24" s="103"/>
      <c r="AB24" s="41"/>
      <c r="AC24" s="96"/>
      <c r="AD24" s="96"/>
      <c r="AE24" s="24"/>
      <c r="AF24" s="24"/>
      <c r="AG24" s="25"/>
      <c r="AH24" s="26"/>
      <c r="AI24" s="25"/>
      <c r="AJ24" s="26"/>
      <c r="AK24" s="24"/>
      <c r="AL24" s="24"/>
      <c r="AM24" s="24"/>
      <c r="AN24" s="24"/>
      <c r="AO24" s="25"/>
      <c r="AP24" s="26"/>
      <c r="AQ24" s="25"/>
      <c r="AR24" s="2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</row>
    <row r="25" spans="1:71" s="5" customFormat="1" ht="12.75">
      <c r="A25" s="50"/>
      <c r="H25" s="38"/>
      <c r="I25" s="33"/>
      <c r="J25" s="33"/>
      <c r="K25" s="33"/>
      <c r="L25" s="33"/>
      <c r="M25" s="14"/>
      <c r="N25" s="41"/>
      <c r="O25" s="33"/>
      <c r="P25" s="33"/>
      <c r="Q25" s="33"/>
      <c r="R25" s="33"/>
      <c r="S25" s="14"/>
      <c r="T25" s="41"/>
      <c r="U25" s="33"/>
      <c r="V25" s="33"/>
      <c r="W25" s="33"/>
      <c r="X25" s="33"/>
      <c r="Y25" s="14"/>
      <c r="Z25" s="41"/>
      <c r="AA25" s="103"/>
      <c r="AB25" s="41"/>
      <c r="AC25" s="96"/>
      <c r="AD25" s="96"/>
      <c r="AE25" s="24"/>
      <c r="AF25" s="24"/>
      <c r="AG25" s="25"/>
      <c r="AH25" s="26"/>
      <c r="AI25" s="25"/>
      <c r="AJ25" s="26"/>
      <c r="AK25" s="24"/>
      <c r="AL25" s="24"/>
      <c r="AM25" s="24"/>
      <c r="AN25" s="24"/>
      <c r="AO25" s="25"/>
      <c r="AP25" s="26"/>
      <c r="AQ25" s="25"/>
      <c r="AR25" s="2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</row>
  </sheetData>
  <sheetProtection/>
  <mergeCells count="15">
    <mergeCell ref="G5:G6"/>
    <mergeCell ref="H5:H6"/>
    <mergeCell ref="I5:N5"/>
    <mergeCell ref="AC5:AC6"/>
    <mergeCell ref="AD5:AD6"/>
    <mergeCell ref="U5:Z5"/>
    <mergeCell ref="AA5:AA6"/>
    <mergeCell ref="AB5:AB6"/>
    <mergeCell ref="O5:T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NPA</cp:lastModifiedBy>
  <dcterms:created xsi:type="dcterms:W3CDTF">2010-12-17T08:17:08Z</dcterms:created>
  <dcterms:modified xsi:type="dcterms:W3CDTF">2021-05-21T16:24:28Z</dcterms:modified>
  <cp:category/>
  <cp:version/>
  <cp:contentType/>
  <cp:contentStatus/>
</cp:coreProperties>
</file>